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drawings/drawing1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U:\Work\☆事務マニュアル改定\20260401\"/>
    </mc:Choice>
  </mc:AlternateContent>
  <xr:revisionPtr revIDLastSave="0" documentId="13_ncr:1_{BA1FE973-CC5F-48D5-9801-9CA53A76BF56}" xr6:coauthVersionLast="47" xr6:coauthVersionMax="47" xr10:uidLastSave="{00000000-0000-0000-0000-000000000000}"/>
  <bookViews>
    <workbookView xWindow="70" yWindow="70" windowWidth="19700" windowHeight="13290" tabRatio="892" xr2:uid="{00000000-000D-0000-FFFF-FFFF00000000}"/>
  </bookViews>
  <sheets>
    <sheet name="工数集計表" sheetId="2" r:id="rId1"/>
    <sheet name="労働時間明細書" sheetId="4" r:id="rId2"/>
    <sheet name="４月" sheetId="22" r:id="rId3"/>
    <sheet name="５月" sheetId="6" r:id="rId4"/>
    <sheet name="６月" sheetId="7" r:id="rId5"/>
    <sheet name="７月" sheetId="8" r:id="rId6"/>
    <sheet name="８月" sheetId="9" r:id="rId7"/>
    <sheet name="９月" sheetId="10" r:id="rId8"/>
    <sheet name="１０月" sheetId="11" r:id="rId9"/>
    <sheet name="１１月" sheetId="17" r:id="rId10"/>
    <sheet name="１２月" sheetId="13" r:id="rId11"/>
    <sheet name="１月" sheetId="14" r:id="rId12"/>
    <sheet name="２月" sheetId="15" r:id="rId13"/>
    <sheet name="３月" sheetId="16" r:id="rId14"/>
    <sheet name="Temp_Text" sheetId="19" state="veryHidden" r:id="rId15"/>
    <sheet name="Original" sheetId="23" state="veryHidden" r:id="rId16"/>
  </sheets>
  <definedNames>
    <definedName name="_xlnm.Print_Area" localSheetId="8">'１０月'!$B$1:$U$165</definedName>
    <definedName name="_xlnm.Print_Area" localSheetId="9">'１１月'!$B$1:$U$165</definedName>
    <definedName name="_xlnm.Print_Area" localSheetId="10">'１２月'!$B$1:$U$165</definedName>
    <definedName name="_xlnm.Print_Area" localSheetId="11">'１月'!$B$1:$U$165</definedName>
    <definedName name="_xlnm.Print_Area" localSheetId="12">'２月'!$B$1:$U$165</definedName>
    <definedName name="_xlnm.Print_Area" localSheetId="13">'３月'!$B$1:$U$165</definedName>
    <definedName name="_xlnm.Print_Area" localSheetId="2">'４月'!$B$1:$U$121</definedName>
    <definedName name="_xlnm.Print_Area" localSheetId="3">'５月'!$B$1:$U$165</definedName>
    <definedName name="_xlnm.Print_Area" localSheetId="4">'６月'!$B$1:$U$165</definedName>
    <definedName name="_xlnm.Print_Area" localSheetId="5">'７月'!$B$1:$U$165</definedName>
    <definedName name="_xlnm.Print_Area" localSheetId="6">'８月'!$B$1:$U$165</definedName>
    <definedName name="_xlnm.Print_Area" localSheetId="7">'９月'!$B$1:$U$165</definedName>
    <definedName name="_xlnm.Print_Area" localSheetId="15">Original!$A$1:$U$165</definedName>
    <definedName name="_xlnm.Print_Area" localSheetId="0">工数集計表!$A$2:$J$32</definedName>
    <definedName name="_xlnm.Print_Area" localSheetId="1">労働時間明細書!$C$1:$P$37,労働時間明細書!$C$39:$I$84</definedName>
    <definedName name="勤務パターン" localSheetId="8">'１０月'!$B$85:$U$89</definedName>
    <definedName name="勤務パターン" localSheetId="9">'１１月'!$B$85:$U$89</definedName>
    <definedName name="勤務パターン" localSheetId="10">'１２月'!$B$85:$U$89</definedName>
    <definedName name="勤務パターン" localSheetId="11">'１月'!$B$85:$U$89</definedName>
    <definedName name="勤務パターン" localSheetId="12">'２月'!$B$85:$U$89</definedName>
    <definedName name="勤務パターン" localSheetId="13">'３月'!$B$85:$U$89</definedName>
    <definedName name="勤務パターン" localSheetId="2">'４月'!#REF!</definedName>
    <definedName name="勤務パターン" localSheetId="3">'５月'!$B$85:$U$89</definedName>
    <definedName name="勤務パターン" localSheetId="4">'６月'!$B$85:$U$89</definedName>
    <definedName name="勤務パターン" localSheetId="5">'７月'!$B$85:$U$89</definedName>
    <definedName name="勤務パターン" localSheetId="6">'８月'!$B$85:$U$89</definedName>
    <definedName name="勤務パターン" localSheetId="7">'９月'!$B$85:$U$89</definedName>
    <definedName name="月報" localSheetId="8">'１０月'!$B$93:$T$164</definedName>
    <definedName name="月報" localSheetId="9">'１１月'!$B$93:$T$164</definedName>
    <definedName name="月報" localSheetId="10">'１２月'!$B$93:$T$164</definedName>
    <definedName name="月報" localSheetId="11">'１月'!$B$93:$T$164</definedName>
    <definedName name="月報" localSheetId="12">'２月'!$B$93:$T$164</definedName>
    <definedName name="月報" localSheetId="13">'３月'!$B$93:$T$164</definedName>
    <definedName name="月報" localSheetId="2">'４月'!$B$49:$U$120</definedName>
    <definedName name="月報" localSheetId="3">'５月'!$B$93:$T$164</definedName>
    <definedName name="月報" localSheetId="4">'６月'!$B$93:$T$164</definedName>
    <definedName name="月報" localSheetId="5">'７月'!$B$93:$T$164</definedName>
    <definedName name="月報" localSheetId="6">'８月'!$B$93:$T$164</definedName>
    <definedName name="月報" localSheetId="7">'９月'!$B$93:$T$164</definedName>
    <definedName name="固有休日1">労働時間明細書!$D$11:$H$35</definedName>
    <definedName name="時間・日報" localSheetId="8">'１０月'!$B$11:$U$92</definedName>
    <definedName name="時間・日報" localSheetId="9">'１１月'!$B$11:$U$92</definedName>
    <definedName name="時間・日報" localSheetId="10">'１２月'!$B$11:$U$92</definedName>
    <definedName name="時間・日報" localSheetId="11">'１月'!$B$11:$U$92</definedName>
    <definedName name="時間・日報" localSheetId="12">'２月'!$B$11:$U$92</definedName>
    <definedName name="時間・日報" localSheetId="13">'３月'!$B$11:$U$92</definedName>
    <definedName name="時間・日報" localSheetId="2">'４月'!$B$11:$U$48</definedName>
    <definedName name="時間・日報" localSheetId="3">'５月'!$B$11:$U$92</definedName>
    <definedName name="時間・日報" localSheetId="4">'６月'!$B$11:$U$92</definedName>
    <definedName name="時間・日報" localSheetId="5">'７月'!$B$11:$U$92</definedName>
    <definedName name="時間・日報" localSheetId="6">'８月'!$B$11:$U$92</definedName>
    <definedName name="時間・日報" localSheetId="7">'９月'!$B$11:$U$92</definedName>
    <definedName name="祝祭日リスト">労働時間明細書!$D$11:$E$82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4" l="1"/>
  <c r="F9" i="8"/>
  <c r="F9" i="7"/>
  <c r="F9" i="9"/>
  <c r="F9" i="10"/>
  <c r="F9" i="11"/>
  <c r="F9" i="17"/>
  <c r="F9" i="13"/>
  <c r="F9" i="14"/>
  <c r="F9" i="15"/>
  <c r="F9" i="16"/>
  <c r="F9" i="6"/>
  <c r="T46" i="23"/>
  <c r="S46" i="23"/>
  <c r="F9" i="23"/>
  <c r="E7" i="23"/>
  <c r="U46" i="23" l="1"/>
  <c r="T46" i="7"/>
  <c r="S46" i="7"/>
  <c r="T46" i="8"/>
  <c r="S46" i="8"/>
  <c r="T46" i="9"/>
  <c r="S46" i="9"/>
  <c r="T46" i="10"/>
  <c r="S46" i="10"/>
  <c r="T46" i="11"/>
  <c r="S46" i="11"/>
  <c r="T46" i="17"/>
  <c r="S46" i="17"/>
  <c r="T46" i="13"/>
  <c r="S46" i="13"/>
  <c r="T46" i="14"/>
  <c r="S46" i="14"/>
  <c r="T46" i="15"/>
  <c r="S46" i="15"/>
  <c r="T46" i="16"/>
  <c r="S46" i="16"/>
  <c r="T46" i="6"/>
  <c r="S46" i="6"/>
  <c r="T46" i="22"/>
  <c r="S46" i="22"/>
  <c r="U46" i="11" l="1"/>
  <c r="U46" i="16"/>
  <c r="U46" i="15"/>
  <c r="U46" i="14"/>
  <c r="U46" i="13"/>
  <c r="U46" i="17"/>
  <c r="U46" i="10"/>
  <c r="U46" i="9"/>
  <c r="U46" i="8"/>
  <c r="U46" i="7"/>
  <c r="U46" i="6"/>
  <c r="D66" i="4"/>
  <c r="D71" i="4"/>
  <c r="D73" i="4" s="1"/>
  <c r="D69" i="4"/>
  <c r="D70" i="4" s="1"/>
  <c r="D67" i="4"/>
  <c r="D68" i="4" s="1"/>
  <c r="D64" i="4"/>
  <c r="D65" i="4" s="1"/>
  <c r="D62" i="4"/>
  <c r="D57" i="4"/>
  <c r="D56" i="4"/>
  <c r="D55" i="4"/>
  <c r="D53" i="4"/>
  <c r="D54" i="4" s="1"/>
  <c r="D51" i="4"/>
  <c r="D52" i="4" s="1"/>
  <c r="D49" i="4"/>
  <c r="D50" i="4" s="1"/>
  <c r="D47" i="4"/>
  <c r="D48" i="4" s="1"/>
  <c r="D46" i="4"/>
  <c r="D60" i="4" s="1"/>
  <c r="D61" i="4" s="1"/>
  <c r="D45" i="4"/>
  <c r="D59" i="4" l="1"/>
  <c r="D58" i="4"/>
  <c r="D72" i="4"/>
  <c r="D74" i="4"/>
  <c r="D75" i="4" s="1"/>
  <c r="D76" i="4"/>
  <c r="D77" i="4" s="1"/>
  <c r="D78" i="4"/>
  <c r="D79" i="4" s="1"/>
  <c r="E7" i="22" l="1"/>
  <c r="K6" i="6" l="1"/>
  <c r="O7" i="6"/>
  <c r="O7" i="7" s="1"/>
  <c r="O7" i="8" s="1"/>
  <c r="O7" i="9" s="1"/>
  <c r="O7" i="10" s="1"/>
  <c r="O7" i="11" s="1"/>
  <c r="O7" i="17" s="1"/>
  <c r="O7" i="13" s="1"/>
  <c r="O7" i="14" s="1"/>
  <c r="O7" i="15" s="1"/>
  <c r="O7" i="16" s="1"/>
  <c r="O6" i="6"/>
  <c r="O6" i="7" s="1"/>
  <c r="O6" i="8" s="1"/>
  <c r="O6" i="9" s="1"/>
  <c r="O6" i="10" s="1"/>
  <c r="O6" i="11" s="1"/>
  <c r="O6" i="17" s="1"/>
  <c r="O6" i="13" s="1"/>
  <c r="O6" i="14" s="1"/>
  <c r="O6" i="15" s="1"/>
  <c r="O6" i="16" s="1"/>
  <c r="E6" i="6"/>
  <c r="E6" i="7" s="1"/>
  <c r="E6" i="8" s="1"/>
  <c r="E6" i="9" s="1"/>
  <c r="E6" i="10" s="1"/>
  <c r="E6" i="11" s="1"/>
  <c r="E6" i="17" s="1"/>
  <c r="E6" i="13" s="1"/>
  <c r="E6" i="14" s="1"/>
  <c r="E6" i="15" s="1"/>
  <c r="E6" i="16" s="1"/>
  <c r="I5" i="22"/>
  <c r="D5" i="22"/>
  <c r="D4" i="22"/>
  <c r="I3" i="22"/>
  <c r="D3" i="22"/>
  <c r="F9" i="22"/>
  <c r="E7" i="6"/>
  <c r="E7" i="7" s="1"/>
  <c r="E7" i="8" s="1"/>
  <c r="E7" i="9" s="1"/>
  <c r="E7" i="10" s="1"/>
  <c r="E7" i="11" s="1"/>
  <c r="E7" i="17" s="1"/>
  <c r="E7" i="13" s="1"/>
  <c r="E7" i="14" s="1"/>
  <c r="E7" i="15" s="1"/>
  <c r="E7" i="16" s="1"/>
  <c r="D21" i="2"/>
  <c r="D3" i="16"/>
  <c r="I3" i="16"/>
  <c r="D4" i="16"/>
  <c r="D5" i="16"/>
  <c r="I5" i="16"/>
  <c r="D3" i="15"/>
  <c r="I3" i="15"/>
  <c r="D4" i="15"/>
  <c r="D5" i="15"/>
  <c r="I5" i="15"/>
  <c r="D3" i="14"/>
  <c r="I3" i="14"/>
  <c r="D4" i="14"/>
  <c r="D5" i="14"/>
  <c r="I5" i="14"/>
  <c r="D3" i="13"/>
  <c r="I3" i="13"/>
  <c r="D4" i="13"/>
  <c r="D5" i="13"/>
  <c r="I5" i="13"/>
  <c r="D3" i="17"/>
  <c r="I3" i="17"/>
  <c r="D4" i="17"/>
  <c r="D5" i="17"/>
  <c r="I5" i="17"/>
  <c r="D3" i="11"/>
  <c r="I3" i="11"/>
  <c r="D4" i="11"/>
  <c r="D5" i="11"/>
  <c r="I5" i="11"/>
  <c r="D3" i="10"/>
  <c r="I3" i="10"/>
  <c r="D4" i="10"/>
  <c r="D5" i="10"/>
  <c r="I5" i="10"/>
  <c r="D3" i="9"/>
  <c r="I3" i="9"/>
  <c r="D4" i="9"/>
  <c r="D5" i="9"/>
  <c r="I5" i="9"/>
  <c r="D3" i="8"/>
  <c r="I3" i="8"/>
  <c r="D4" i="8"/>
  <c r="D5" i="8"/>
  <c r="I5" i="8"/>
  <c r="D3" i="7"/>
  <c r="I3" i="7"/>
  <c r="D4" i="7"/>
  <c r="D5" i="7"/>
  <c r="I5" i="7"/>
  <c r="D3" i="6"/>
  <c r="I3" i="6"/>
  <c r="D4" i="6"/>
  <c r="D5" i="6"/>
  <c r="I5" i="6"/>
  <c r="K6" i="7"/>
  <c r="K6" i="8" s="1"/>
  <c r="K6" i="9" s="1"/>
  <c r="K6" i="10" s="1"/>
  <c r="K6" i="11" s="1"/>
  <c r="K6" i="17" s="1"/>
  <c r="K6" i="13" s="1"/>
  <c r="K6" i="14" s="1"/>
  <c r="K6" i="15" s="1"/>
  <c r="K6" i="16" s="1"/>
  <c r="D22" i="2"/>
  <c r="D23" i="2"/>
  <c r="D24" i="2"/>
  <c r="D25" i="2"/>
  <c r="D26" i="2"/>
  <c r="D27" i="2"/>
  <c r="D28" i="2"/>
  <c r="D29" i="2"/>
  <c r="D30" i="2"/>
  <c r="D31" i="2"/>
  <c r="D32" i="2"/>
  <c r="U46" i="22" l="1"/>
</calcChain>
</file>

<file path=xl/sharedStrings.xml><?xml version="1.0" encoding="utf-8"?>
<sst xmlns="http://schemas.openxmlformats.org/spreadsheetml/2006/main" count="1410" uniqueCount="193">
  <si>
    <t>従事内容</t>
    <rPh sb="0" eb="2">
      <t>ジュウジ</t>
    </rPh>
    <rPh sb="2" eb="4">
      <t>ナイヨウ</t>
    </rPh>
    <phoneticPr fontId="2"/>
  </si>
  <si>
    <t>勤務</t>
    <rPh sb="0" eb="2">
      <t>キンム</t>
    </rPh>
    <phoneticPr fontId="2"/>
  </si>
  <si>
    <t>年月日</t>
  </si>
  <si>
    <t>所属</t>
    <phoneticPr fontId="2"/>
  </si>
  <si>
    <t>氏名</t>
    <phoneticPr fontId="2"/>
  </si>
  <si>
    <t>創立日</t>
    <rPh sb="0" eb="2">
      <t>ソウリツ</t>
    </rPh>
    <rPh sb="2" eb="3">
      <t>ビ</t>
    </rPh>
    <phoneticPr fontId="2"/>
  </si>
  <si>
    <t>休日名</t>
    <rPh sb="0" eb="2">
      <t>キュウジツ</t>
    </rPh>
    <rPh sb="2" eb="3">
      <t>メイ</t>
    </rPh>
    <phoneticPr fontId="2"/>
  </si>
  <si>
    <t>月日</t>
  </si>
  <si>
    <t>祝日・休日名</t>
  </si>
  <si>
    <t>元日</t>
  </si>
  <si>
    <t>成人の日</t>
  </si>
  <si>
    <t>建国記念の日</t>
  </si>
  <si>
    <t>春分の日</t>
  </si>
  <si>
    <t>昭和の日</t>
  </si>
  <si>
    <t>憲法記念日</t>
  </si>
  <si>
    <t>こどもの日</t>
  </si>
  <si>
    <t>振替休日</t>
  </si>
  <si>
    <t>海の日</t>
  </si>
  <si>
    <t>敬老の日</t>
  </si>
  <si>
    <t>秋分の日</t>
  </si>
  <si>
    <t>文化の日</t>
  </si>
  <si>
    <t>勤労感謝の日</t>
  </si>
  <si>
    <t>月</t>
    <rPh sb="0" eb="1">
      <t>ツキ</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</si>
  <si>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</si>
  <si>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</si>
  <si>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</si>
  <si>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</si>
  <si>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</si>
  <si>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</si>
  <si>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</si>
  <si>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</si>
  <si>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</si>
  <si>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</si>
  <si>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</si>
  <si>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</si>
  <si>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適用</t>
    <rPh sb="0" eb="2">
      <t>テキヨウ</t>
    </rPh>
    <phoneticPr fontId="2"/>
  </si>
  <si>
    <t>注１： 念のため各祝祭日に間違いがないことを確認してください。</t>
    <rPh sb="0" eb="1">
      <t>チュウ</t>
    </rPh>
    <rPh sb="4" eb="5">
      <t>ネン</t>
    </rPh>
    <rPh sb="13" eb="15">
      <t>マチガ</t>
    </rPh>
    <rPh sb="22" eb="24">
      <t>カクニン</t>
    </rPh>
    <phoneticPr fontId="2"/>
  </si>
  <si>
    <t>研究員/補助員</t>
    <rPh sb="0" eb="3">
      <t>ケンキュウイン</t>
    </rPh>
    <rPh sb="4" eb="7">
      <t>ホジョイン</t>
    </rPh>
    <phoneticPr fontId="2"/>
  </si>
  <si>
    <t>３．　その他特記事項</t>
    <rPh sb="5" eb="6">
      <t>タ</t>
    </rPh>
    <rPh sb="6" eb="8">
      <t>トッキ</t>
    </rPh>
    <rPh sb="8" eb="10">
      <t>ジコウ</t>
    </rPh>
    <phoneticPr fontId="2"/>
  </si>
  <si>
    <t>日 (曜)</t>
    <rPh sb="0" eb="1">
      <t>ニチ</t>
    </rPh>
    <rPh sb="3" eb="4">
      <t>ヨウ</t>
    </rPh>
    <phoneticPr fontId="2"/>
  </si>
  <si>
    <t>■管 理 番 号：</t>
    <rPh sb="1" eb="2">
      <t>カン</t>
    </rPh>
    <rPh sb="3" eb="4">
      <t>リ</t>
    </rPh>
    <rPh sb="5" eb="6">
      <t>バン</t>
    </rPh>
    <rPh sb="7" eb="8">
      <t>ゴウ</t>
    </rPh>
    <phoneticPr fontId="2"/>
  </si>
  <si>
    <t>時間内</t>
    <rPh sb="0" eb="2">
      <t>ジカン</t>
    </rPh>
    <rPh sb="2" eb="3">
      <t>ナイ</t>
    </rPh>
    <phoneticPr fontId="2"/>
  </si>
  <si>
    <t>時間外</t>
    <rPh sb="0" eb="3">
      <t>ジカンガイ</t>
    </rPh>
    <phoneticPr fontId="2"/>
  </si>
  <si>
    <t>（法令改正されない限り、2099年まで自動計算可（振替休日を含む））</t>
    <rPh sb="1" eb="3">
      <t>ホウレイ</t>
    </rPh>
    <rPh sb="3" eb="5">
      <t>カイセイ</t>
    </rPh>
    <rPh sb="9" eb="10">
      <t>カギ</t>
    </rPh>
    <rPh sb="16" eb="17">
      <t>ネン</t>
    </rPh>
    <rPh sb="19" eb="21">
      <t>ジドウ</t>
    </rPh>
    <rPh sb="21" eb="23">
      <t>ケイサン</t>
    </rPh>
    <rPh sb="23" eb="24">
      <t>カ</t>
    </rPh>
    <phoneticPr fontId="2"/>
  </si>
  <si>
    <t>～</t>
    <phoneticPr fontId="2"/>
  </si>
  <si>
    <t>yyyy/06/01</t>
    <phoneticPr fontId="2"/>
  </si>
  <si>
    <t>年</t>
    <phoneticPr fontId="3"/>
  </si>
  <si>
    <t>■対象期間：</t>
    <phoneticPr fontId="2"/>
  </si>
  <si>
    <t>～</t>
    <phoneticPr fontId="2"/>
  </si>
  <si>
    <t>■従  事  者：</t>
    <phoneticPr fontId="2"/>
  </si>
  <si>
    <t>㊞</t>
    <phoneticPr fontId="2"/>
  </si>
  <si>
    <t>計(時間)</t>
    <rPh sb="0" eb="1">
      <t>ケイ</t>
    </rPh>
    <rPh sb="2" eb="4">
      <t>ジカン</t>
    </rPh>
    <phoneticPr fontId="2"/>
  </si>
  <si>
    <t>月分</t>
    <phoneticPr fontId="3"/>
  </si>
  <si>
    <t>人件費
計上区分</t>
    <phoneticPr fontId="2"/>
  </si>
  <si>
    <t>■従  事  者：</t>
  </si>
  <si>
    <t>■研究員/補助員：</t>
    <rPh sb="1" eb="3">
      <t>ケンキュウ</t>
    </rPh>
    <rPh sb="3" eb="4">
      <t>イン</t>
    </rPh>
    <rPh sb="5" eb="8">
      <t>ホジョイン</t>
    </rPh>
    <phoneticPr fontId="2"/>
  </si>
  <si>
    <t>■対象期間：</t>
    <phoneticPr fontId="2"/>
  </si>
  <si>
    <t>所属</t>
    <phoneticPr fontId="2"/>
  </si>
  <si>
    <t>氏名</t>
    <phoneticPr fontId="2"/>
  </si>
  <si>
    <t>時間外
従事時間数</t>
    <rPh sb="0" eb="3">
      <t>ジカンガイ</t>
    </rPh>
    <rPh sb="4" eb="6">
      <t>ジュウジ</t>
    </rPh>
    <rPh sb="6" eb="8">
      <t>ジカン</t>
    </rPh>
    <rPh sb="8" eb="9">
      <t>スウ</t>
    </rPh>
    <phoneticPr fontId="2"/>
  </si>
  <si>
    <t>　</t>
  </si>
  <si>
    <t/>
  </si>
  <si>
    <t>■受託者名称：</t>
    <rPh sb="1" eb="4">
      <t>ジュタクシャ</t>
    </rPh>
    <phoneticPr fontId="2"/>
  </si>
  <si>
    <t>工数集計表</t>
    <rPh sb="0" eb="2">
      <t>コウスウ</t>
    </rPh>
    <rPh sb="2" eb="5">
      <t>シュウケイヒョウ</t>
    </rPh>
    <phoneticPr fontId="2"/>
  </si>
  <si>
    <t>１．　担当課題（年度別実施計画書の担当委託業務内容）</t>
    <phoneticPr fontId="2"/>
  </si>
  <si>
    <t>２．　当月の委託業務従事報告（委託業務の進捗（従事内容）を記載）</t>
    <phoneticPr fontId="2"/>
  </si>
  <si>
    <t>　　　　※　外来的要因等やむを得ない事情により一時的に当該業務に従事できなかった場合は、　①当該委託業務に従事できなかった理由、及び②その期間(日単位)について記載すること。</t>
    <rPh sb="11" eb="12">
      <t>トウ</t>
    </rPh>
    <phoneticPr fontId="2"/>
  </si>
  <si>
    <t>人件費計上区分が時間の場合は</t>
    <rPh sb="0" eb="3">
      <t>ジンケンヒ</t>
    </rPh>
    <rPh sb="3" eb="5">
      <t>ケイジョウ</t>
    </rPh>
    <rPh sb="5" eb="7">
      <t>クブン</t>
    </rPh>
    <rPh sb="8" eb="10">
      <t>ジカン</t>
    </rPh>
    <rPh sb="11" eb="13">
      <t>バアイ</t>
    </rPh>
    <phoneticPr fontId="2"/>
  </si>
  <si>
    <t>時間入力の後に：（コロン）を付けてください。</t>
  </si>
  <si>
    <t>　例　160時間の場合　→160:0</t>
    <rPh sb="9" eb="11">
      <t>バアイ</t>
    </rPh>
    <phoneticPr fontId="2"/>
  </si>
  <si>
    <t>人件費計上区分</t>
    <phoneticPr fontId="2"/>
  </si>
  <si>
    <t>労働時間明細書</t>
    <phoneticPr fontId="2"/>
  </si>
  <si>
    <t>(個別作業様式）</t>
    <phoneticPr fontId="2"/>
  </si>
  <si>
    <t>健保等級の適用</t>
    <rPh sb="0" eb="2">
      <t>ケンポ</t>
    </rPh>
    <rPh sb="2" eb="4">
      <t>トウキュウ</t>
    </rPh>
    <rPh sb="5" eb="7">
      <t>テキヨウ</t>
    </rPh>
    <phoneticPr fontId="2"/>
  </si>
  <si>
    <t>ガイド</t>
    <phoneticPr fontId="2"/>
  </si>
  <si>
    <t>ガイド表示有り</t>
    <rPh sb="3" eb="5">
      <t>ヒョウジ</t>
    </rPh>
    <rPh sb="5" eb="6">
      <t>ア</t>
    </rPh>
    <phoneticPr fontId="2"/>
  </si>
  <si>
    <t>ガイド表示無し</t>
    <rPh sb="3" eb="5">
      <t>ヒョウジ</t>
    </rPh>
    <rPh sb="5" eb="6">
      <t>ナ</t>
    </rPh>
    <phoneticPr fontId="2"/>
  </si>
  <si>
    <t>勤務</t>
  </si>
  <si>
    <t>年</t>
    <phoneticPr fontId="3"/>
  </si>
  <si>
    <t>月分</t>
    <phoneticPr fontId="3"/>
  </si>
  <si>
    <t>■対象期間：</t>
    <phoneticPr fontId="2"/>
  </si>
  <si>
    <t>～</t>
    <phoneticPr fontId="2"/>
  </si>
  <si>
    <t>■従  事  者：</t>
    <phoneticPr fontId="2"/>
  </si>
  <si>
    <t>所属</t>
    <phoneticPr fontId="2"/>
  </si>
  <si>
    <t>所属</t>
    <phoneticPr fontId="2"/>
  </si>
  <si>
    <t>氏名</t>
    <phoneticPr fontId="2"/>
  </si>
  <si>
    <t>人件費計上区分</t>
    <phoneticPr fontId="2"/>
  </si>
  <si>
    <t xml:space="preserve"> - - -</t>
    <phoneticPr fontId="3"/>
  </si>
  <si>
    <t>↑設定されている「休日」に合わせて、記入・修正をお願いします。
　　　※「有給休暇」は、この表に記入しないでください。</t>
    <phoneticPr fontId="2"/>
  </si>
  <si>
    <t>内容</t>
    <rPh sb="0" eb="2">
      <t>ナイヨウ</t>
    </rPh>
    <phoneticPr fontId="2"/>
  </si>
  <si>
    <t>yyyy/08/11</t>
    <phoneticPr fontId="2"/>
  </si>
  <si>
    <t>祝日出勤</t>
    <phoneticPr fontId="2"/>
  </si>
  <si>
    <t>　■従事状況の確認者：</t>
    <rPh sb="2" eb="4">
      <t>ジュウジ</t>
    </rPh>
    <rPh sb="4" eb="6">
      <t>ジョウキョウ</t>
    </rPh>
    <rPh sb="7" eb="9">
      <t>カクニン</t>
    </rPh>
    <rPh sb="9" eb="10">
      <t>シャ</t>
    </rPh>
    <phoneticPr fontId="3"/>
  </si>
  <si>
    <t>■従事状況の
　 確認者：</t>
    <phoneticPr fontId="2"/>
  </si>
  <si>
    <t>■研究開発課題名：</t>
    <phoneticPr fontId="2"/>
  </si>
  <si>
    <t>７月第３月曜日</t>
  </si>
  <si>
    <t>9月第３月曜日</t>
  </si>
  <si>
    <t>1月第2月曜日</t>
  </si>
  <si>
    <t>山の日</t>
    <rPh sb="0" eb="1">
      <t>ヤマ</t>
    </rPh>
    <rPh sb="2" eb="3">
      <t>ヒ</t>
    </rPh>
    <phoneticPr fontId="2"/>
  </si>
  <si>
    <t>１月１日</t>
    <rPh sb="1" eb="2">
      <t>ガツ</t>
    </rPh>
    <rPh sb="3" eb="4">
      <t>ニチ</t>
    </rPh>
    <phoneticPr fontId="2"/>
  </si>
  <si>
    <t>1月第2月曜日</t>
    <phoneticPr fontId="2"/>
  </si>
  <si>
    <t>２月１１日</t>
    <rPh sb="1" eb="2">
      <t>ガツ</t>
    </rPh>
    <rPh sb="4" eb="5">
      <t>ニチ</t>
    </rPh>
    <phoneticPr fontId="2"/>
  </si>
  <si>
    <t>天皇誕生日</t>
    <rPh sb="0" eb="2">
      <t>テンノウ</t>
    </rPh>
    <rPh sb="2" eb="5">
      <t>タンジョウビ</t>
    </rPh>
    <phoneticPr fontId="2"/>
  </si>
  <si>
    <t>２月２３日</t>
    <rPh sb="1" eb="2">
      <t>ガツ</t>
    </rPh>
    <rPh sb="4" eb="5">
      <t>ニチ</t>
    </rPh>
    <phoneticPr fontId="2"/>
  </si>
  <si>
    <t>春分日 （3/21頃）</t>
    <rPh sb="0" eb="2">
      <t>シュンブン</t>
    </rPh>
    <rPh sb="2" eb="3">
      <t>ビ</t>
    </rPh>
    <rPh sb="9" eb="10">
      <t>コロ</t>
    </rPh>
    <phoneticPr fontId="2"/>
  </si>
  <si>
    <t>４月２９日</t>
    <rPh sb="1" eb="2">
      <t>ガツ</t>
    </rPh>
    <rPh sb="4" eb="5">
      <t>ニチ</t>
    </rPh>
    <phoneticPr fontId="2"/>
  </si>
  <si>
    <t>５月３日</t>
    <rPh sb="1" eb="2">
      <t>ガツ</t>
    </rPh>
    <rPh sb="3" eb="4">
      <t>ニチ</t>
    </rPh>
    <phoneticPr fontId="2"/>
  </si>
  <si>
    <t>みどりの日</t>
    <rPh sb="4" eb="5">
      <t>ヒ</t>
    </rPh>
    <phoneticPr fontId="2"/>
  </si>
  <si>
    <t>５月４日</t>
    <rPh sb="1" eb="2">
      <t>ガツ</t>
    </rPh>
    <rPh sb="3" eb="4">
      <t>ニチ</t>
    </rPh>
    <phoneticPr fontId="2"/>
  </si>
  <si>
    <t>５月５日</t>
    <rPh sb="1" eb="2">
      <t>ガツ</t>
    </rPh>
    <rPh sb="3" eb="4">
      <t>ニチ</t>
    </rPh>
    <phoneticPr fontId="2"/>
  </si>
  <si>
    <t>８月１１日</t>
    <rPh sb="1" eb="2">
      <t>ガツ</t>
    </rPh>
    <rPh sb="4" eb="5">
      <t>ニチ</t>
    </rPh>
    <phoneticPr fontId="2"/>
  </si>
  <si>
    <t>秋分日 （9/23頃）</t>
    <rPh sb="9" eb="10">
      <t>コロ</t>
    </rPh>
    <phoneticPr fontId="2"/>
  </si>
  <si>
    <t>１１月３日</t>
    <rPh sb="2" eb="3">
      <t>ガツ</t>
    </rPh>
    <rPh sb="4" eb="5">
      <t>ニチ</t>
    </rPh>
    <phoneticPr fontId="2"/>
  </si>
  <si>
    <t>１１月２３日</t>
    <rPh sb="2" eb="3">
      <t>ガツ</t>
    </rPh>
    <rPh sb="5" eb="6">
      <t>ニチ</t>
    </rPh>
    <phoneticPr fontId="2"/>
  </si>
  <si>
    <t>春分日（3/21頃）</t>
    <rPh sb="0" eb="2">
      <t>シュンブン</t>
    </rPh>
    <rPh sb="2" eb="3">
      <t>ビ</t>
    </rPh>
    <rPh sb="8" eb="9">
      <t>コロ</t>
    </rPh>
    <phoneticPr fontId="2"/>
  </si>
  <si>
    <t>スポーツの日</t>
    <rPh sb="5" eb="6">
      <t>ヒ</t>
    </rPh>
    <phoneticPr fontId="2"/>
  </si>
  <si>
    <t>時間</t>
  </si>
  <si>
    <t>委託業務従事日誌</t>
    <phoneticPr fontId="3"/>
  </si>
  <si>
    <t>標準時間外計上</t>
    <phoneticPr fontId="3"/>
  </si>
  <si>
    <t>無</t>
  </si>
  <si>
    <t>様式11-23</t>
    <phoneticPr fontId="3"/>
  </si>
  <si>
    <t xml:space="preserve"> - - -</t>
  </si>
  <si>
    <t>時間内従事時間数</t>
    <phoneticPr fontId="3"/>
  </si>
  <si>
    <t>時間外従事時間数</t>
    <phoneticPr fontId="3"/>
  </si>
  <si>
    <t>1．（法人に）特有の休日 （年末年始、創立日等）</t>
    <rPh sb="3" eb="5">
      <t>ホウジン</t>
    </rPh>
    <rPh sb="7" eb="9">
      <t>トクユウ</t>
    </rPh>
    <rPh sb="14" eb="16">
      <t>ネンマツ</t>
    </rPh>
    <rPh sb="16" eb="18">
      <t>ネンシ</t>
    </rPh>
    <rPh sb="19" eb="21">
      <t>ソウリツ</t>
    </rPh>
    <rPh sb="21" eb="22">
      <t>ニチ</t>
    </rPh>
    <rPh sb="22" eb="23">
      <t>トウ</t>
    </rPh>
    <phoneticPr fontId="2"/>
  </si>
  <si>
    <t>2．（法人に）特有の出勤日（祝日出勤、土曜出勤、日曜出勤等）</t>
    <phoneticPr fontId="2"/>
  </si>
  <si>
    <t>率</t>
    <rPh sb="0" eb="1">
      <t>リツ</t>
    </rPh>
    <phoneticPr fontId="2"/>
  </si>
  <si>
    <t>休み</t>
    <phoneticPr fontId="16"/>
  </si>
  <si>
    <t>休み</t>
    <phoneticPr fontId="2"/>
  </si>
  <si>
    <t>注　標準時間外計上の有無にかかわらず、時間外従事時間数は入力してください。</t>
    <phoneticPr fontId="3"/>
  </si>
  <si>
    <t>[6.10]</t>
    <phoneticPr fontId="3"/>
  </si>
  <si>
    <t>(2023-1)</t>
    <phoneticPr fontId="15"/>
  </si>
  <si>
    <t>休み</t>
  </si>
  <si>
    <t>休み</t>
    <phoneticPr fontId="3"/>
  </si>
  <si>
    <t>休み</t>
    <phoneticPr fontId="15"/>
  </si>
  <si>
    <t>３．　その他特記事項</t>
    <phoneticPr fontId="2"/>
  </si>
  <si>
    <t>　　　　※　外来的要因等やむを得ない事情により一時的に当該業務に従事できなかった場合は、　①当該委託業務に従事できなかった理由、及び②その期間(日単位)について記載すること。</t>
    <phoneticPr fontId="2"/>
  </si>
  <si>
    <t>１．　担当課題（年度別実施計画書の担当委託業務内容）</t>
    <phoneticPr fontId="3"/>
  </si>
  <si>
    <t>２．　当月の委託業務従事報告（委託業務の進捗（従事内容）を記載）</t>
    <phoneticPr fontId="3"/>
  </si>
  <si>
    <t>３．　その他特記事項</t>
    <phoneticPr fontId="3"/>
  </si>
  <si>
    <t>　　　　※　外来的要因等やむを得ない事情により一時的に当該業務に従事できなかった場合は、　①当該委託業務に従事できなかった理由、及び②その期間(日単位)について記載すること。</t>
    <phoneticPr fontId="3"/>
  </si>
  <si>
    <t>１．　担当課題（年度別実施計画書の担当委託業務内容）</t>
    <phoneticPr fontId="12"/>
  </si>
  <si>
    <t>２．　当月の委託業務従事報告（委託業務の進捗（従事内容）を記載）</t>
    <phoneticPr fontId="12"/>
  </si>
  <si>
    <t>３．　その他特記事項</t>
    <phoneticPr fontId="12"/>
  </si>
  <si>
    <t>　　　　※　外来的要因等やむを得ない事情により一時的に当該業務に従事できなかった場合は、　①当該委託業務に従事できなかった理由、及び②その期間(日単位)について記載すること。</t>
    <phoneticPr fontId="12"/>
  </si>
  <si>
    <t>１．　担当課題（年度別実施計画書の担当委託業務内容）</t>
    <phoneticPr fontId="13"/>
  </si>
  <si>
    <t>２．　当月の委託業務従事報告（委託業務の進捗（従事内容）を記載）</t>
    <phoneticPr fontId="13"/>
  </si>
  <si>
    <t>３．　その他特記事項</t>
    <phoneticPr fontId="13"/>
  </si>
  <si>
    <t>　　　　※　外来的要因等やむを得ない事情により一時的に当該業務に従事できなかった場合は、　①当該委託業務に従事できなかった理由、及び②その期間(日単位)について記載すること。</t>
    <phoneticPr fontId="13"/>
  </si>
  <si>
    <t>１．　担当課題（年度別実施計画書の担当委託業務内容）</t>
    <phoneticPr fontId="14"/>
  </si>
  <si>
    <t>２．　当月の委託業務従事報告（委託業務の進捗（従事内容）を記載）</t>
    <phoneticPr fontId="14"/>
  </si>
  <si>
    <t>３．　その他特記事項</t>
    <phoneticPr fontId="14"/>
  </si>
  <si>
    <t>　　　　※　外来的要因等やむを得ない事情により一時的に当該業務に従事できなかった場合は、　①当該委託業務に従事できなかった理由、及び②その期間(日単位)について記載すること。</t>
    <phoneticPr fontId="14"/>
  </si>
  <si>
    <t>１．　担当課題（年度別実施計画書の担当委託業務内容）</t>
    <phoneticPr fontId="15"/>
  </si>
  <si>
    <t>２．　当月の委託業務従事報告（委託業務の進捗（従事内容）を記載）</t>
    <phoneticPr fontId="15"/>
  </si>
  <si>
    <t>３．　その他特記事項</t>
    <phoneticPr fontId="15"/>
  </si>
  <si>
    <t>　　　　※　外来的要因等やむを得ない事情により一時的に当該業務に従事できなかった場合は、　①当該委託業務に従事できなかった理由、及び②その期間(日単位)について記載すること。</t>
    <phoneticPr fontId="15"/>
  </si>
  <si>
    <t>時間</t>
    <phoneticPr fontId="3"/>
  </si>
  <si>
    <t>時間</t>
    <phoneticPr fontId="12"/>
  </si>
  <si>
    <t>時間</t>
    <phoneticPr fontId="13"/>
  </si>
  <si>
    <t>時間</t>
    <phoneticPr fontId="14"/>
  </si>
  <si>
    <t>時間</t>
    <phoneticPr fontId="15"/>
  </si>
  <si>
    <t>実従事率</t>
    <rPh sb="0" eb="1">
      <t>ジツ</t>
    </rPh>
    <rPh sb="1" eb="3">
      <t>ジュウジ</t>
    </rPh>
    <rPh sb="3" eb="4">
      <t>リツ</t>
    </rPh>
    <phoneticPr fontId="2"/>
  </si>
  <si>
    <t>××××株式会社</t>
  </si>
  <si>
    <t>(赤枠内は助成事業者の管理部門等で入力をお願いします。）</t>
    <rPh sb="5" eb="7">
      <t>ジョセイ</t>
    </rPh>
    <rPh sb="7" eb="9">
      <t>ジギョウ</t>
    </rPh>
    <rPh sb="9" eb="10">
      <t>シャ</t>
    </rPh>
    <rPh sb="11" eb="13">
      <t>カンリ</t>
    </rPh>
    <phoneticPr fontId="2"/>
  </si>
  <si>
    <t>■研究開発プロジェクト名：</t>
    <rPh sb="11" eb="12">
      <t>メイ</t>
    </rPh>
    <phoneticPr fontId="2"/>
  </si>
  <si>
    <t>○○○○○○○○○○○○</t>
    <phoneticPr fontId="2"/>
  </si>
  <si>
    <t>研究開発項目1　○○○○○○　研究開発項目2　○○○○○○　研究開発項目3　○○○○○○</t>
    <phoneticPr fontId="2"/>
  </si>
  <si>
    <t>■助成事業者名：</t>
    <rPh sb="1" eb="3">
      <t>ジョセイ</t>
    </rPh>
    <rPh sb="3" eb="5">
      <t>ジギョウ</t>
    </rPh>
    <rPh sb="5" eb="6">
      <t>シャ</t>
    </rPh>
    <rPh sb="6" eb="7">
      <t>メイ</t>
    </rPh>
    <phoneticPr fontId="2"/>
  </si>
  <si>
    <t>総労働時間の入力について</t>
    <phoneticPr fontId="2"/>
  </si>
  <si>
    <t>当月の当該研究開発プロジェクト総従事時間数</t>
    <rPh sb="0" eb="2">
      <t>トウゲツ</t>
    </rPh>
    <rPh sb="3" eb="9">
      <t>トウガイケンキュウカイハツ</t>
    </rPh>
    <rPh sb="15" eb="16">
      <t>ソウ</t>
    </rPh>
    <rPh sb="16" eb="18">
      <t>ジュウジ</t>
    </rPh>
    <rPh sb="18" eb="20">
      <t>ジカン</t>
    </rPh>
    <rPh sb="20" eb="21">
      <t>スウ</t>
    </rPh>
    <phoneticPr fontId="2"/>
  </si>
  <si>
    <t>■研究開発項目</t>
    <rPh sb="1" eb="7">
      <t>ケンキュウカイハツコウモク</t>
    </rPh>
    <phoneticPr fontId="2"/>
  </si>
  <si>
    <t>令和　年　月　日</t>
    <rPh sb="0" eb="2">
      <t>レイワ</t>
    </rPh>
    <rPh sb="3" eb="4">
      <t>ネン</t>
    </rPh>
    <rPh sb="5" eb="6">
      <t>ガツ</t>
    </rPh>
    <rPh sb="7" eb="8">
      <t>ニチ</t>
    </rPh>
    <phoneticPr fontId="2"/>
  </si>
  <si>
    <t>管理番号：</t>
    <rPh sb="0" eb="4">
      <t>カンリバンゴウ</t>
    </rPh>
    <phoneticPr fontId="2"/>
  </si>
  <si>
    <t>研究開発プロジェクト名：</t>
    <rPh sb="0" eb="4">
      <t>ケンキュウカイハツ</t>
    </rPh>
    <rPh sb="10" eb="11">
      <t>メイ</t>
    </rPh>
    <phoneticPr fontId="2"/>
  </si>
  <si>
    <t>助成事業者名：</t>
    <rPh sb="0" eb="6">
      <t>ジョセイジギョウシャメイ</t>
    </rPh>
    <phoneticPr fontId="2"/>
  </si>
  <si>
    <t>助成事業従事日誌</t>
    <rPh sb="0" eb="4">
      <t>ジョセイジギョウ</t>
    </rPh>
    <phoneticPr fontId="3"/>
  </si>
  <si>
    <t>■助成事業者名：</t>
    <rPh sb="1" eb="7">
      <t>ジョセイジギョウシャメイ</t>
    </rPh>
    <phoneticPr fontId="2"/>
  </si>
  <si>
    <t>■研究開発プロジェクト名：</t>
    <phoneticPr fontId="2"/>
  </si>
  <si>
    <t>注　勤務日で当該研究開発プロジェクトに未従事の場合、時間内従事時間数に「0:00」を入力してください。時間内従事時間数に、休憩時間は含みません。</t>
    <rPh sb="6" eb="12">
      <t>トウガイケンキュウカイハツ</t>
    </rPh>
    <phoneticPr fontId="3"/>
  </si>
  <si>
    <t>助成事業従事日誌</t>
  </si>
  <si>
    <t>■助成事業者名：</t>
  </si>
  <si>
    <t>注　勤務日で当該研究開発プロジェクトに未従事の場合、時間内従事時間数に「0:00」を入力してください。時間内従事時間数に、休憩時間は含みません。</t>
  </si>
  <si>
    <t>■研究開発プロジェクト名：</t>
  </si>
  <si>
    <t>■助成事業者名：</t>
    <rPh sb="1" eb="3">
      <t>ジョセイ</t>
    </rPh>
    <rPh sb="3" eb="5">
      <t>ジギョウ</t>
    </rPh>
    <rPh sb="5" eb="6">
      <t>シャ</t>
    </rPh>
    <phoneticPr fontId="2"/>
  </si>
  <si>
    <t>【参考】★祝日法に定められた祝祭日★</t>
    <rPh sb="1" eb="3">
      <t>サンコウ</t>
    </rPh>
    <rPh sb="5" eb="7">
      <t>シュクジツ</t>
    </rPh>
    <rPh sb="7" eb="8">
      <t>ホウ</t>
    </rPh>
    <rPh sb="9" eb="10">
      <t>サダ</t>
    </rPh>
    <rPh sb="14" eb="17">
      <t>シュクサイジツ</t>
    </rPh>
    <phoneticPr fontId="2"/>
  </si>
  <si>
    <t>様式Ｋ－２２</t>
    <rPh sb="0" eb="2">
      <t>ヨウシキ</t>
    </rPh>
    <phoneticPr fontId="2"/>
  </si>
  <si>
    <t>様式Ｋ－２１</t>
    <phoneticPr fontId="2"/>
  </si>
  <si>
    <t>様式Ｋ－２３</t>
    <phoneticPr fontId="3"/>
  </si>
  <si>
    <t>時間内
従事時間数</t>
    <phoneticPr fontId="2"/>
  </si>
  <si>
    <t>助成事業従事日誌</t>
    <rPh sb="0" eb="2">
      <t>ジョセイ</t>
    </rPh>
    <rPh sb="2" eb="4">
      <t>ジギョウ</t>
    </rPh>
    <phoneticPr fontId="3"/>
  </si>
  <si>
    <t>月間の
総労働時間</t>
    <rPh sb="0" eb="2">
      <t>ゲッカン</t>
    </rPh>
    <rPh sb="4" eb="5">
      <t>ソウ</t>
    </rPh>
    <rPh sb="5" eb="7">
      <t>ロウドウ</t>
    </rPh>
    <rPh sb="7" eb="9">
      <t>ジカン</t>
    </rPh>
    <phoneticPr fontId="2"/>
  </si>
  <si>
    <t>国民の休日</t>
    <rPh sb="0" eb="2">
      <t>コクミン</t>
    </rPh>
    <rPh sb="3" eb="5">
      <t>キュウジツ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</si>
</sst>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Red]\(0\)"/>
    <numFmt numFmtId="177" formatCode="0.00\ &quot;h&quot;"/>
    <numFmt numFmtId="178" formatCode="yyyy/mm/dd"/>
    <numFmt numFmtId="179" formatCode="[h]:mm"/>
    <numFmt numFmtId="180" formatCode="&quot;[最終更新日時: &quot;yyyy/mm/dd\ hh:mm:ss&quot;]&quot;"/>
    <numFmt numFmtId="181" formatCode="m/d"/>
    <numFmt numFmtId="182" formatCode="[$-411]d\ \(ddd\)"/>
    <numFmt numFmtId="183" formatCode="&quot;[最終更新日時: &quot;yyyy/m/d\ hh:mm&quot;]&quot;"/>
    <numFmt numFmtId="184" formatCode="[h]:mm\ ;\ &quot;-&quot;;\ &quot;-&quot;;\ &quot;-&quot;"/>
    <numFmt numFmtId="185" formatCode="[h]:mm;&quot;-&quot;;&quot;-&quot;"/>
    <numFmt numFmtId="186" formatCode="0\ &quot;%&quot;"/>
    <numFmt numFmtId="187" formatCode="0\ &quot;%&quot;;&quot;-&quot;;&quot;-&quot;"/>
    <numFmt numFmtId="188" formatCode="#,##0.00000;[Red]\-#,##0.00000"/>
    <numFmt numFmtId="189" formatCode="0%;&quot;-&quot;;&quot;-&quot;;&quot;-&quot;"/>
    <numFmt numFmtId="190" formatCode="[h]:mm\ ;\ &quot; - &quot;;\ &quot; - &quot;;\ &quot; - &quot;"/>
    <numFmt numFmtId="191" formatCode="\ \-\ "/>
    <numFmt numFmtId="192" formatCode="General;General;&quot;&quot;;@"/>
    <numFmt numFmtId="193" formatCode="yyyy"/>
    <numFmt numFmtId="194" formatCode="yyyy&quot;年&quot;mm&quot;月&quot;dd&quot;日&quot;"/>
  </numFmts>
  <fonts count="5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4"/>
      <color indexed="8"/>
      <name val="ＭＳ Ｐゴシック"/>
      <family val="3"/>
      <charset val="128"/>
    </font>
    <font>
      <sz val="16"/>
      <color indexed="8"/>
      <name val="ＭＳ Ｐゴシック"/>
      <family val="3"/>
      <charset val="128"/>
    </font>
    <font>
      <sz val="14"/>
      <color indexed="8"/>
      <name val="ＭＳ Ｐゴシック"/>
      <family val="3"/>
      <charset val="128"/>
    </font>
    <font>
      <sz val="18"/>
      <color indexed="8"/>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rgb="FF000000"/>
      <name val="ＭＳ Ｐゴシック"/>
      <family val="3"/>
      <charset val="128"/>
    </font>
    <font>
      <sz val="11"/>
      <color rgb="FF000000"/>
      <name val="ＭＳ Ｐゴシック"/>
      <family val="3"/>
      <charset val="128"/>
    </font>
    <font>
      <b/>
      <sz val="18"/>
      <color indexed="9"/>
      <name val="Meiryo UI"/>
      <family val="3"/>
      <charset val="128"/>
    </font>
    <font>
      <sz val="11"/>
      <color indexed="8"/>
      <name val="Meiryo UI"/>
      <family val="3"/>
      <charset val="128"/>
    </font>
    <font>
      <sz val="11"/>
      <color indexed="10"/>
      <name val="Meiryo UI"/>
      <family val="3"/>
      <charset val="128"/>
    </font>
    <font>
      <sz val="11"/>
      <color rgb="FFFF0000"/>
      <name val="Meiryo UI"/>
      <family val="3"/>
      <charset val="128"/>
    </font>
    <font>
      <sz val="18"/>
      <name val="Meiryo UI"/>
      <family val="3"/>
      <charset val="128"/>
    </font>
    <font>
      <sz val="12"/>
      <name val="Meiryo UI"/>
      <family val="3"/>
      <charset val="128"/>
    </font>
    <font>
      <sz val="12"/>
      <color indexed="8"/>
      <name val="Meiryo UI"/>
      <family val="3"/>
      <charset val="128"/>
    </font>
    <font>
      <u/>
      <sz val="12"/>
      <name val="Meiryo UI"/>
      <family val="3"/>
      <charset val="128"/>
    </font>
    <font>
      <b/>
      <sz val="14"/>
      <color rgb="FFFFFF00"/>
      <name val="Meiryo UI"/>
      <family val="3"/>
      <charset val="128"/>
    </font>
    <font>
      <b/>
      <sz val="12"/>
      <name val="Meiryo UI"/>
      <family val="3"/>
      <charset val="128"/>
    </font>
    <font>
      <sz val="12"/>
      <color rgb="FFFFFF00"/>
      <name val="Meiryo UI"/>
      <family val="3"/>
      <charset val="128"/>
    </font>
    <font>
      <sz val="10"/>
      <color indexed="8"/>
      <name val="Meiryo UI"/>
      <family val="3"/>
      <charset val="128"/>
    </font>
    <font>
      <sz val="9"/>
      <color indexed="8"/>
      <name val="Meiryo UI"/>
      <family val="3"/>
      <charset val="128"/>
    </font>
    <font>
      <sz val="18"/>
      <color indexed="8"/>
      <name val="Meiryo UI"/>
      <family val="3"/>
      <charset val="128"/>
    </font>
    <font>
      <b/>
      <sz val="12"/>
      <color indexed="10"/>
      <name val="Meiryo UI"/>
      <family val="3"/>
      <charset val="128"/>
    </font>
    <font>
      <b/>
      <sz val="11"/>
      <color indexed="8"/>
      <name val="Meiryo UI"/>
      <family val="3"/>
      <charset val="128"/>
    </font>
    <font>
      <sz val="10"/>
      <color indexed="10"/>
      <name val="Meiryo UI"/>
      <family val="3"/>
      <charset val="128"/>
    </font>
    <font>
      <sz val="14"/>
      <color indexed="8"/>
      <name val="Meiryo UI"/>
      <family val="3"/>
      <charset val="128"/>
    </font>
    <font>
      <sz val="14"/>
      <color indexed="10"/>
      <name val="Meiryo UI"/>
      <family val="3"/>
      <charset val="128"/>
    </font>
    <font>
      <sz val="14"/>
      <color rgb="FFFF0000"/>
      <name val="Meiryo UI"/>
      <family val="3"/>
      <charset val="128"/>
    </font>
    <font>
      <sz val="22"/>
      <name val="Meiryo UI"/>
      <family val="3"/>
      <charset val="128"/>
    </font>
    <font>
      <sz val="16"/>
      <color indexed="8"/>
      <name val="Meiryo UI"/>
      <family val="3"/>
      <charset val="128"/>
    </font>
    <font>
      <sz val="16"/>
      <name val="Meiryo UI"/>
      <family val="3"/>
      <charset val="128"/>
    </font>
    <font>
      <sz val="14"/>
      <name val="Meiryo UI"/>
      <family val="3"/>
      <charset val="128"/>
    </font>
    <font>
      <sz val="11"/>
      <color theme="1"/>
      <name val="Meiryo UI"/>
      <family val="3"/>
      <charset val="128"/>
    </font>
    <font>
      <sz val="20"/>
      <color indexed="8"/>
      <name val="Meiryo UI"/>
      <family val="3"/>
      <charset val="128"/>
    </font>
    <font>
      <sz val="20"/>
      <name val="Meiryo UI"/>
      <family val="3"/>
      <charset val="128"/>
    </font>
    <font>
      <sz val="11"/>
      <name val="Meiryo UI"/>
      <family val="3"/>
      <charset val="128"/>
    </font>
    <font>
      <sz val="10.5"/>
      <name val="Meiryo UI"/>
      <family val="3"/>
      <charset val="128"/>
    </font>
    <font>
      <sz val="13"/>
      <color rgb="FFFF0000"/>
      <name val="Meiryo UI"/>
      <family val="3"/>
      <charset val="128"/>
    </font>
    <font>
      <sz val="10"/>
      <color theme="1"/>
      <name val="Meiryo UI"/>
      <family val="3"/>
      <charset val="128"/>
    </font>
    <font>
      <sz val="10"/>
      <name val="Meiryo UI"/>
      <family val="3"/>
      <charset val="128"/>
    </font>
    <font>
      <sz val="16"/>
      <color theme="1"/>
      <name val="Meiryo UI"/>
      <family val="3"/>
      <charset val="128"/>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45"/>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00FFFF"/>
        <bgColor indexed="64"/>
      </patternFill>
    </fill>
    <fill>
      <patternFill patternType="solid">
        <fgColor rgb="FFFF33CC"/>
        <bgColor indexed="64"/>
      </patternFill>
    </fill>
  </fills>
  <borders count="8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double">
        <color indexed="10"/>
      </left>
      <right style="double">
        <color indexed="10"/>
      </right>
      <top style="thin">
        <color indexed="64"/>
      </top>
      <bottom style="thin">
        <color indexed="64"/>
      </bottom>
      <diagonal/>
    </border>
    <border>
      <left/>
      <right/>
      <top/>
      <bottom style="hair">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top style="medium">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hair">
        <color indexed="64"/>
      </right>
      <top style="medium">
        <color indexed="64"/>
      </top>
      <bottom style="thin">
        <color indexed="64"/>
      </bottom>
      <diagonal/>
    </border>
    <border>
      <left style="double">
        <color indexed="10"/>
      </left>
      <right style="double">
        <color indexed="10"/>
      </right>
      <top style="medium">
        <color indexed="64"/>
      </top>
      <bottom style="medium">
        <color indexed="64"/>
      </bottom>
      <diagonal/>
    </border>
    <border>
      <left style="double">
        <color indexed="10"/>
      </left>
      <right style="double">
        <color indexed="10"/>
      </right>
      <top style="thin">
        <color indexed="64"/>
      </top>
      <bottom style="medium">
        <color indexed="64"/>
      </bottom>
      <diagonal/>
    </border>
    <border>
      <left style="hair">
        <color indexed="64"/>
      </left>
      <right/>
      <top/>
      <bottom style="medium">
        <color indexed="64"/>
      </bottom>
      <diagonal/>
    </border>
    <border>
      <left style="hair">
        <color indexed="64"/>
      </left>
      <right style="thin">
        <color indexed="64"/>
      </right>
      <top style="medium">
        <color indexed="64"/>
      </top>
      <bottom style="medium">
        <color indexed="64"/>
      </bottom>
      <diagonal/>
    </border>
  </borders>
  <cellStyleXfs count="7">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xf numFmtId="0" fontId="4" fillId="0" borderId="0"/>
    <xf numFmtId="0" fontId="19" fillId="0" borderId="0">
      <alignment vertical="center"/>
    </xf>
  </cellStyleXfs>
  <cellXfs count="408">
    <xf numFmtId="0" fontId="0" fillId="0" borderId="0" xfId="0">
      <alignment vertical="center"/>
    </xf>
    <xf numFmtId="0" fontId="9" fillId="0" borderId="0" xfId="0" applyFont="1" applyProtection="1">
      <alignment vertical="center"/>
      <protection hidden="1"/>
    </xf>
    <xf numFmtId="0" fontId="9" fillId="0" borderId="0" xfId="0" applyFont="1" applyAlignment="1" applyProtection="1">
      <alignment vertical="center" wrapText="1"/>
      <protection hidden="1"/>
    </xf>
    <xf numFmtId="0" fontId="9" fillId="0" borderId="0" xfId="0" applyFont="1" applyAlignment="1" applyProtection="1">
      <alignment vertical="top"/>
      <protection hidden="1"/>
    </xf>
    <xf numFmtId="0" fontId="9" fillId="0" borderId="0" xfId="0" applyFont="1" applyAlignment="1" applyProtection="1">
      <protection hidden="1"/>
    </xf>
    <xf numFmtId="0" fontId="8" fillId="0" borderId="0" xfId="0" applyFont="1" applyProtection="1">
      <alignment vertical="center"/>
      <protection hidden="1"/>
    </xf>
    <xf numFmtId="0" fontId="10" fillId="0" borderId="0" xfId="0" applyFont="1" applyProtection="1">
      <alignment vertical="center"/>
      <protection hidden="1"/>
    </xf>
    <xf numFmtId="176" fontId="9" fillId="0" borderId="0" xfId="0" applyNumberFormat="1" applyFont="1" applyProtection="1">
      <alignment vertical="center"/>
      <protection hidden="1"/>
    </xf>
    <xf numFmtId="179" fontId="17" fillId="4" borderId="34" xfId="0" applyNumberFormat="1" applyFont="1" applyFill="1" applyBorder="1" applyAlignment="1" applyProtection="1">
      <alignment horizontal="center" vertical="center" shrinkToFit="1"/>
      <protection locked="0"/>
    </xf>
    <xf numFmtId="179" fontId="17" fillId="4" borderId="36" xfId="0" applyNumberFormat="1" applyFont="1" applyFill="1" applyBorder="1" applyAlignment="1" applyProtection="1">
      <alignment horizontal="center" vertical="center" shrinkToFit="1"/>
      <protection locked="0"/>
    </xf>
    <xf numFmtId="179" fontId="17" fillId="4" borderId="37" xfId="0" applyNumberFormat="1" applyFont="1" applyFill="1" applyBorder="1" applyAlignment="1" applyProtection="1">
      <alignment horizontal="center" vertical="center" shrinkToFit="1"/>
      <protection locked="0"/>
    </xf>
    <xf numFmtId="179" fontId="17" fillId="4" borderId="38" xfId="0" applyNumberFormat="1" applyFont="1" applyFill="1" applyBorder="1" applyAlignment="1" applyProtection="1">
      <alignment horizontal="center" vertical="center" shrinkToFit="1"/>
      <protection locked="0"/>
    </xf>
    <xf numFmtId="0" fontId="9" fillId="0" borderId="0" xfId="0" applyFont="1" applyAlignment="1">
      <alignment vertical="center" wrapText="1"/>
    </xf>
    <xf numFmtId="0" fontId="10" fillId="0" borderId="0" xfId="0" applyFont="1" applyAlignment="1">
      <alignment vertical="center" wrapText="1"/>
    </xf>
    <xf numFmtId="0" fontId="9" fillId="2" borderId="0" xfId="0" applyFont="1" applyFill="1" applyAlignment="1">
      <alignment vertical="center" wrapText="1"/>
    </xf>
    <xf numFmtId="0" fontId="9" fillId="0" borderId="42" xfId="0" applyFont="1" applyBorder="1" applyAlignment="1">
      <alignment vertical="center" wrapText="1"/>
    </xf>
    <xf numFmtId="49" fontId="9" fillId="0" borderId="42" xfId="0" applyNumberFormat="1" applyFont="1" applyBorder="1" applyAlignment="1">
      <alignment vertical="center" wrapText="1"/>
    </xf>
    <xf numFmtId="49" fontId="7" fillId="0" borderId="42" xfId="0" applyNumberFormat="1" applyFont="1" applyBorder="1" applyAlignment="1">
      <alignment vertical="center" wrapText="1"/>
    </xf>
    <xf numFmtId="49" fontId="9" fillId="0" borderId="0" xfId="0" applyNumberFormat="1" applyFont="1" applyAlignment="1">
      <alignment vertical="center" wrapText="1"/>
    </xf>
    <xf numFmtId="182" fontId="9" fillId="0" borderId="0" xfId="0" applyNumberFormat="1" applyFont="1" applyAlignment="1">
      <alignment vertical="center" wrapText="1"/>
    </xf>
    <xf numFmtId="0" fontId="9" fillId="2" borderId="0" xfId="0" applyFont="1" applyFill="1" applyAlignment="1">
      <alignment vertical="top" wrapText="1"/>
    </xf>
    <xf numFmtId="0" fontId="9" fillId="2" borderId="0" xfId="0" applyFont="1" applyFill="1" applyAlignment="1">
      <alignment wrapText="1"/>
    </xf>
    <xf numFmtId="22" fontId="9" fillId="2" borderId="0" xfId="0" applyNumberFormat="1" applyFont="1" applyFill="1" applyAlignment="1">
      <alignment vertical="center" wrapText="1"/>
    </xf>
    <xf numFmtId="20" fontId="9" fillId="2" borderId="0" xfId="0" applyNumberFormat="1" applyFont="1" applyFill="1" applyAlignment="1">
      <alignment vertical="center" wrapText="1"/>
    </xf>
    <xf numFmtId="0" fontId="9" fillId="0" borderId="0" xfId="0" applyFont="1" applyAlignment="1" applyProtection="1">
      <alignment horizontal="left" vertical="center"/>
      <protection hidden="1"/>
    </xf>
    <xf numFmtId="0" fontId="9" fillId="0" borderId="0" xfId="0" applyFont="1" applyAlignment="1">
      <alignment horizontal="left" vertical="center" wrapText="1"/>
    </xf>
    <xf numFmtId="0" fontId="7" fillId="2" borderId="0" xfId="0" applyFont="1" applyFill="1" applyAlignment="1">
      <alignment horizontal="left" vertical="center" wrapText="1"/>
    </xf>
    <xf numFmtId="0" fontId="9" fillId="2" borderId="0" xfId="0" applyFont="1" applyFill="1" applyAlignment="1">
      <alignment horizontal="left" vertical="center" wrapText="1"/>
    </xf>
    <xf numFmtId="0" fontId="24" fillId="2" borderId="0" xfId="0" applyFont="1" applyFill="1" applyProtection="1">
      <alignment vertical="center"/>
      <protection hidden="1"/>
    </xf>
    <xf numFmtId="0" fontId="25" fillId="2" borderId="0" xfId="0" applyFont="1" applyFill="1" applyAlignment="1" applyProtection="1">
      <alignment horizontal="center" vertical="center"/>
      <protection hidden="1"/>
    </xf>
    <xf numFmtId="0" fontId="24" fillId="0" borderId="0" xfId="0" applyFont="1" applyProtection="1">
      <alignment vertical="center"/>
      <protection hidden="1"/>
    </xf>
    <xf numFmtId="0" fontId="26" fillId="0" borderId="0" xfId="0" applyFont="1" applyProtection="1">
      <alignment vertical="center"/>
      <protection hidden="1"/>
    </xf>
    <xf numFmtId="0" fontId="24" fillId="2" borderId="0" xfId="0" applyFont="1" applyFill="1" applyAlignment="1" applyProtection="1">
      <alignment horizontal="left" vertical="center"/>
      <protection hidden="1"/>
    </xf>
    <xf numFmtId="0" fontId="29" fillId="7" borderId="0" xfId="0" applyFont="1" applyFill="1" applyAlignment="1" applyProtection="1">
      <alignment horizontal="left" vertical="center"/>
      <protection hidden="1"/>
    </xf>
    <xf numFmtId="0" fontId="28" fillId="7" borderId="0" xfId="0" applyFont="1" applyFill="1" applyAlignment="1" applyProtection="1">
      <alignment horizontal="left"/>
      <protection hidden="1"/>
    </xf>
    <xf numFmtId="0" fontId="28" fillId="2" borderId="0" xfId="0" applyFont="1" applyFill="1" applyAlignment="1" applyProtection="1">
      <alignment horizontal="left"/>
      <protection hidden="1"/>
    </xf>
    <xf numFmtId="0" fontId="24" fillId="2" borderId="0" xfId="0" applyFont="1" applyFill="1" applyAlignment="1" applyProtection="1">
      <alignment vertical="top"/>
      <protection hidden="1"/>
    </xf>
    <xf numFmtId="0" fontId="31" fillId="7" borderId="0" xfId="0" applyFont="1" applyFill="1" applyAlignment="1" applyProtection="1">
      <alignment horizontal="left" vertical="top"/>
      <protection hidden="1"/>
    </xf>
    <xf numFmtId="0" fontId="29" fillId="0" borderId="0" xfId="0" applyFont="1" applyAlignment="1" applyProtection="1">
      <alignment vertical="top"/>
      <protection hidden="1"/>
    </xf>
    <xf numFmtId="0" fontId="24" fillId="0" borderId="0" xfId="0" applyFont="1" applyAlignment="1" applyProtection="1">
      <alignment vertical="top"/>
      <protection hidden="1"/>
    </xf>
    <xf numFmtId="0" fontId="32" fillId="2" borderId="0" xfId="0" applyFont="1" applyFill="1" applyAlignment="1" applyProtection="1">
      <alignment horizontal="left" vertical="center"/>
      <protection hidden="1"/>
    </xf>
    <xf numFmtId="0" fontId="32" fillId="0" borderId="0" xfId="0" applyFont="1" applyProtection="1">
      <alignment vertical="center"/>
      <protection hidden="1"/>
    </xf>
    <xf numFmtId="0" fontId="33" fillId="0" borderId="0" xfId="0" applyFont="1" applyProtection="1">
      <alignment vertical="center"/>
      <protection hidden="1"/>
    </xf>
    <xf numFmtId="0" fontId="29" fillId="0" borderId="0" xfId="0" applyFont="1" applyProtection="1">
      <alignment vertical="center"/>
      <protection hidden="1"/>
    </xf>
    <xf numFmtId="0" fontId="29" fillId="7" borderId="0" xfId="0" applyFont="1" applyFill="1" applyAlignment="1" applyProtection="1">
      <alignment horizontal="center" vertical="center"/>
      <protection hidden="1"/>
    </xf>
    <xf numFmtId="0" fontId="29" fillId="2" borderId="0" xfId="0" applyFont="1" applyFill="1" applyAlignment="1" applyProtection="1">
      <alignment horizontal="left" vertical="center"/>
      <protection hidden="1"/>
    </xf>
    <xf numFmtId="0" fontId="28" fillId="2" borderId="0" xfId="0" applyFont="1" applyFill="1" applyAlignment="1" applyProtection="1">
      <alignment horizontal="left" shrinkToFit="1"/>
      <protection hidden="1"/>
    </xf>
    <xf numFmtId="0" fontId="32" fillId="0" borderId="0" xfId="0" applyFont="1" applyAlignment="1" applyProtection="1">
      <alignment horizontal="center" vertical="center"/>
      <protection hidden="1"/>
    </xf>
    <xf numFmtId="192" fontId="29" fillId="0" borderId="0" xfId="0" applyNumberFormat="1" applyFont="1" applyAlignment="1" applyProtection="1">
      <alignment horizontal="left" vertical="center"/>
      <protection hidden="1"/>
    </xf>
    <xf numFmtId="0" fontId="32" fillId="2" borderId="0" xfId="0" applyFont="1" applyFill="1" applyAlignment="1" applyProtection="1">
      <alignment horizontal="center" vertical="center"/>
      <protection hidden="1"/>
    </xf>
    <xf numFmtId="0" fontId="29" fillId="0" borderId="0" xfId="0" applyFont="1" applyAlignment="1" applyProtection="1">
      <alignment horizontal="left" vertical="center"/>
      <protection hidden="1"/>
    </xf>
    <xf numFmtId="0" fontId="29" fillId="0" borderId="0" xfId="0" applyFont="1" applyProtection="1">
      <alignment vertical="center"/>
      <protection locked="0"/>
    </xf>
    <xf numFmtId="0" fontId="29" fillId="2" borderId="0" xfId="0" applyFont="1" applyFill="1" applyProtection="1">
      <alignment vertical="center"/>
      <protection hidden="1"/>
    </xf>
    <xf numFmtId="0" fontId="25" fillId="0" borderId="0" xfId="0" applyFont="1" applyAlignment="1" applyProtection="1">
      <alignment horizontal="center" vertical="center"/>
      <protection hidden="1"/>
    </xf>
    <xf numFmtId="0" fontId="28" fillId="3" borderId="17" xfId="0" applyFont="1" applyFill="1" applyBorder="1" applyAlignment="1" applyProtection="1">
      <alignment horizontal="center" vertical="center" shrinkToFit="1"/>
      <protection hidden="1"/>
    </xf>
    <xf numFmtId="0" fontId="34" fillId="3" borderId="18" xfId="0" applyFont="1" applyFill="1" applyBorder="1" applyAlignment="1" applyProtection="1">
      <alignment horizontal="center" vertical="center" wrapText="1" shrinkToFit="1"/>
      <protection hidden="1"/>
    </xf>
    <xf numFmtId="0" fontId="24" fillId="3" borderId="2" xfId="0" applyFont="1" applyFill="1" applyBorder="1" applyAlignment="1" applyProtection="1">
      <alignment horizontal="center" vertical="center" wrapText="1" shrinkToFit="1"/>
      <protection hidden="1"/>
    </xf>
    <xf numFmtId="0" fontId="24" fillId="3" borderId="55" xfId="0" applyFont="1" applyFill="1" applyBorder="1" applyAlignment="1" applyProtection="1">
      <alignment horizontal="center" vertical="center" wrapText="1" shrinkToFit="1"/>
      <protection hidden="1"/>
    </xf>
    <xf numFmtId="0" fontId="27" fillId="0" borderId="22" xfId="0" applyFont="1" applyBorder="1" applyAlignment="1" applyProtection="1">
      <alignment horizontal="center" vertical="center" shrinkToFit="1"/>
      <protection hidden="1"/>
    </xf>
    <xf numFmtId="0" fontId="36" fillId="0" borderId="28" xfId="0" applyFont="1" applyBorder="1" applyAlignment="1" applyProtection="1">
      <alignment horizontal="center" vertical="center" shrinkToFit="1"/>
      <protection hidden="1"/>
    </xf>
    <xf numFmtId="185" fontId="36" fillId="0" borderId="24" xfId="0" applyNumberFormat="1" applyFont="1" applyBorder="1" applyAlignment="1" applyProtection="1">
      <alignment horizontal="center" vertical="center" shrinkToFit="1"/>
      <protection hidden="1"/>
    </xf>
    <xf numFmtId="185" fontId="36" fillId="0" borderId="10" xfId="0" applyNumberFormat="1" applyFont="1" applyBorder="1" applyAlignment="1" applyProtection="1">
      <alignment horizontal="center" vertical="center" shrinkToFit="1"/>
      <protection hidden="1"/>
    </xf>
    <xf numFmtId="189" fontId="36" fillId="0" borderId="56" xfId="1" applyNumberFormat="1" applyFont="1" applyBorder="1" applyAlignment="1" applyProtection="1">
      <alignment horizontal="center" vertical="center" shrinkToFit="1"/>
      <protection hidden="1"/>
    </xf>
    <xf numFmtId="188" fontId="24" fillId="0" borderId="0" xfId="2" applyNumberFormat="1" applyFont="1" applyAlignment="1" applyProtection="1">
      <alignment vertical="center"/>
      <protection hidden="1"/>
    </xf>
    <xf numFmtId="0" fontId="27" fillId="0" borderId="27" xfId="0" applyFont="1" applyBorder="1" applyAlignment="1" applyProtection="1">
      <alignment horizontal="center" vertical="center" shrinkToFit="1"/>
      <protection hidden="1"/>
    </xf>
    <xf numFmtId="40" fontId="24" fillId="0" borderId="0" xfId="2" applyNumberFormat="1" applyFont="1" applyAlignment="1" applyProtection="1">
      <alignment vertical="center"/>
      <protection hidden="1"/>
    </xf>
    <xf numFmtId="0" fontId="24" fillId="0" borderId="0" xfId="2" applyNumberFormat="1" applyFont="1" applyAlignment="1" applyProtection="1">
      <alignment vertical="center"/>
      <protection hidden="1"/>
    </xf>
    <xf numFmtId="38" fontId="24" fillId="0" borderId="0" xfId="2" applyFont="1" applyAlignment="1" applyProtection="1">
      <alignment vertical="center"/>
      <protection hidden="1"/>
    </xf>
    <xf numFmtId="0" fontId="27" fillId="0" borderId="30" xfId="0" applyFont="1" applyBorder="1" applyAlignment="1" applyProtection="1">
      <alignment horizontal="center" vertical="center" shrinkToFit="1"/>
      <protection hidden="1"/>
    </xf>
    <xf numFmtId="0" fontId="36" fillId="0" borderId="31" xfId="0" applyFont="1" applyBorder="1" applyAlignment="1" applyProtection="1">
      <alignment horizontal="center" vertical="center" shrinkToFit="1"/>
      <protection hidden="1"/>
    </xf>
    <xf numFmtId="185" fontId="36" fillId="0" borderId="8" xfId="0" applyNumberFormat="1" applyFont="1" applyBorder="1" applyAlignment="1" applyProtection="1">
      <alignment horizontal="center" vertical="center" shrinkToFit="1"/>
      <protection hidden="1"/>
    </xf>
    <xf numFmtId="189" fontId="36" fillId="0" borderId="57" xfId="1" applyNumberFormat="1" applyFont="1" applyBorder="1" applyAlignment="1" applyProtection="1">
      <alignment horizontal="center" vertical="center" shrinkToFit="1"/>
      <protection hidden="1"/>
    </xf>
    <xf numFmtId="22" fontId="24" fillId="0" borderId="0" xfId="0" applyNumberFormat="1" applyFont="1" applyProtection="1">
      <alignment vertical="center"/>
      <protection hidden="1"/>
    </xf>
    <xf numFmtId="0" fontId="38" fillId="0" borderId="0" xfId="0" applyFont="1" applyAlignment="1" applyProtection="1">
      <alignment horizontal="right" vertical="center"/>
      <protection hidden="1"/>
    </xf>
    <xf numFmtId="0" fontId="32" fillId="0" borderId="0" xfId="0" applyFont="1" applyAlignment="1" applyProtection="1">
      <alignment horizontal="right"/>
      <protection hidden="1"/>
    </xf>
    <xf numFmtId="0" fontId="28" fillId="2" borderId="0" xfId="0" applyFont="1" applyFill="1" applyProtection="1">
      <alignment vertical="center"/>
      <protection hidden="1"/>
    </xf>
    <xf numFmtId="0" fontId="32" fillId="2" borderId="0" xfId="0" applyFont="1" applyFill="1" applyProtection="1">
      <alignment vertical="center"/>
      <protection hidden="1"/>
    </xf>
    <xf numFmtId="0" fontId="24" fillId="0" borderId="0" xfId="0" applyFont="1" applyAlignment="1" applyProtection="1">
      <alignment horizontal="center" vertical="center"/>
      <protection hidden="1"/>
    </xf>
    <xf numFmtId="0" fontId="28" fillId="0" borderId="0" xfId="0" applyFont="1" applyAlignment="1" applyProtection="1">
      <protection hidden="1"/>
    </xf>
    <xf numFmtId="0" fontId="28" fillId="2" borderId="0" xfId="0" applyFont="1" applyFill="1" applyAlignment="1" applyProtection="1">
      <protection hidden="1"/>
    </xf>
    <xf numFmtId="0" fontId="28" fillId="0" borderId="0" xfId="0" applyFont="1" applyProtection="1">
      <alignment vertical="center"/>
      <protection hidden="1"/>
    </xf>
    <xf numFmtId="14" fontId="28" fillId="0" borderId="0" xfId="0" applyNumberFormat="1" applyFont="1" applyProtection="1">
      <alignment vertical="center"/>
      <protection hidden="1"/>
    </xf>
    <xf numFmtId="0" fontId="29" fillId="0" borderId="0" xfId="0" applyFont="1" applyAlignment="1" applyProtection="1">
      <alignment vertical="center" shrinkToFit="1"/>
      <protection hidden="1"/>
    </xf>
    <xf numFmtId="14" fontId="28" fillId="0" borderId="0" xfId="0" applyNumberFormat="1" applyFont="1" applyAlignment="1" applyProtection="1">
      <alignment shrinkToFit="1"/>
      <protection hidden="1"/>
    </xf>
    <xf numFmtId="0" fontId="28" fillId="2" borderId="0" xfId="0" applyFont="1" applyFill="1" applyAlignment="1" applyProtection="1">
      <alignment shrinkToFit="1"/>
      <protection hidden="1"/>
    </xf>
    <xf numFmtId="0" fontId="28" fillId="2" borderId="0" xfId="0" applyFont="1" applyFill="1" applyAlignment="1" applyProtection="1">
      <alignment horizontal="center" vertical="center" shrinkToFit="1"/>
      <protection hidden="1"/>
    </xf>
    <xf numFmtId="14" fontId="28" fillId="0" borderId="0" xfId="0" applyNumberFormat="1" applyFont="1" applyAlignment="1" applyProtection="1">
      <protection hidden="1"/>
    </xf>
    <xf numFmtId="0" fontId="28" fillId="2" borderId="0" xfId="0" applyFont="1" applyFill="1" applyAlignment="1" applyProtection="1">
      <alignment horizontal="right"/>
      <protection hidden="1"/>
    </xf>
    <xf numFmtId="0" fontId="28" fillId="2" borderId="0" xfId="0" applyFont="1" applyFill="1" applyAlignment="1" applyProtection="1">
      <alignment horizontal="center"/>
      <protection hidden="1"/>
    </xf>
    <xf numFmtId="0" fontId="29" fillId="2" borderId="0" xfId="0" applyFont="1" applyFill="1" applyAlignment="1" applyProtection="1">
      <alignment horizontal="center" vertical="center"/>
      <protection hidden="1"/>
    </xf>
    <xf numFmtId="0" fontId="28" fillId="3" borderId="5" xfId="0" applyFont="1" applyFill="1" applyBorder="1" applyAlignment="1" applyProtection="1">
      <alignment horizontal="center" vertical="center"/>
      <protection hidden="1"/>
    </xf>
    <xf numFmtId="0" fontId="28" fillId="2" borderId="6" xfId="0" applyFont="1" applyFill="1" applyBorder="1" applyAlignment="1" applyProtection="1">
      <alignment horizontal="center" vertical="center" shrinkToFit="1"/>
      <protection hidden="1"/>
    </xf>
    <xf numFmtId="0" fontId="28" fillId="2" borderId="10" xfId="0" applyFont="1" applyFill="1" applyBorder="1" applyAlignment="1" applyProtection="1">
      <alignment horizontal="center" vertical="center" shrinkToFit="1"/>
      <protection hidden="1"/>
    </xf>
    <xf numFmtId="22" fontId="29" fillId="0" borderId="0" xfId="0" applyNumberFormat="1" applyFont="1" applyProtection="1">
      <alignment vertical="center"/>
      <protection hidden="1"/>
    </xf>
    <xf numFmtId="0" fontId="40" fillId="2" borderId="0" xfId="0" applyFont="1" applyFill="1" applyAlignment="1" applyProtection="1">
      <alignment horizontal="left" vertical="center" wrapText="1"/>
      <protection hidden="1"/>
    </xf>
    <xf numFmtId="0" fontId="41" fillId="2" borderId="0" xfId="0" applyFont="1" applyFill="1" applyAlignment="1" applyProtection="1">
      <alignment horizontal="left" vertical="center"/>
      <protection hidden="1"/>
    </xf>
    <xf numFmtId="0" fontId="42" fillId="2" borderId="0" xfId="0" applyFont="1" applyFill="1" applyAlignment="1" applyProtection="1">
      <alignment horizontal="left" vertical="center"/>
      <protection hidden="1"/>
    </xf>
    <xf numFmtId="176" fontId="36" fillId="2" borderId="0" xfId="0" applyNumberFormat="1" applyFont="1" applyFill="1" applyAlignment="1" applyProtection="1">
      <alignment horizontal="left" vertical="center"/>
      <protection hidden="1"/>
    </xf>
    <xf numFmtId="0" fontId="27" fillId="2" borderId="0" xfId="0" applyFont="1" applyFill="1" applyAlignment="1" applyProtection="1">
      <alignment horizontal="left" vertical="center"/>
      <protection hidden="1"/>
    </xf>
    <xf numFmtId="0" fontId="36" fillId="2" borderId="0" xfId="0" applyFont="1" applyFill="1" applyAlignment="1" applyProtection="1">
      <alignment horizontal="left" vertical="center"/>
      <protection hidden="1"/>
    </xf>
    <xf numFmtId="180" fontId="44" fillId="2" borderId="0" xfId="0" applyNumberFormat="1" applyFont="1" applyFill="1" applyAlignment="1">
      <alignment horizontal="left" vertical="center"/>
    </xf>
    <xf numFmtId="0" fontId="40" fillId="2" borderId="0" xfId="0" applyFont="1" applyFill="1" applyAlignment="1">
      <alignment horizontal="left" vertical="center"/>
    </xf>
    <xf numFmtId="0" fontId="40" fillId="0" borderId="0" xfId="0" applyFont="1" applyAlignment="1">
      <alignment horizontal="left" vertical="center"/>
    </xf>
    <xf numFmtId="0" fontId="40" fillId="0" borderId="0" xfId="0" applyFont="1" applyAlignment="1" applyProtection="1">
      <alignment horizontal="left" vertical="center" wrapText="1"/>
      <protection hidden="1"/>
    </xf>
    <xf numFmtId="0" fontId="44" fillId="2" borderId="0" xfId="0" applyFont="1" applyFill="1" applyAlignment="1">
      <alignment horizontal="left" vertical="center"/>
    </xf>
    <xf numFmtId="0" fontId="45" fillId="2" borderId="0" xfId="0" applyFont="1" applyFill="1" applyAlignment="1">
      <alignment horizontal="left" vertical="center"/>
    </xf>
    <xf numFmtId="0" fontId="36" fillId="2" borderId="28" xfId="0" applyFont="1" applyFill="1" applyBorder="1" applyAlignment="1" applyProtection="1">
      <alignment horizontal="left" vertical="center"/>
      <protection hidden="1"/>
    </xf>
    <xf numFmtId="0" fontId="27" fillId="2" borderId="0" xfId="0" applyFont="1" applyFill="1" applyAlignment="1" applyProtection="1">
      <alignment horizontal="left" vertical="center" shrinkToFit="1"/>
      <protection hidden="1"/>
    </xf>
    <xf numFmtId="0" fontId="43" fillId="2" borderId="0" xfId="0" applyFont="1" applyFill="1" applyAlignment="1" applyProtection="1">
      <alignment horizontal="left" vertical="center" shrinkToFit="1"/>
      <protection hidden="1"/>
    </xf>
    <xf numFmtId="192" fontId="36" fillId="2" borderId="28" xfId="0" applyNumberFormat="1" applyFont="1" applyFill="1" applyBorder="1" applyAlignment="1" applyProtection="1">
      <alignment horizontal="left" vertical="center"/>
      <protection hidden="1"/>
    </xf>
    <xf numFmtId="57" fontId="40" fillId="2" borderId="0" xfId="0" applyNumberFormat="1" applyFont="1" applyFill="1" applyAlignment="1">
      <alignment horizontal="left" vertical="center"/>
    </xf>
    <xf numFmtId="0" fontId="40" fillId="0" borderId="0" xfId="0" applyFont="1" applyAlignment="1">
      <alignment vertical="center" wrapText="1"/>
    </xf>
    <xf numFmtId="0" fontId="40" fillId="2" borderId="0" xfId="0" applyFont="1" applyFill="1">
      <alignment vertical="center"/>
    </xf>
    <xf numFmtId="0" fontId="40" fillId="0" borderId="0" xfId="0" applyFont="1">
      <alignment vertical="center"/>
    </xf>
    <xf numFmtId="0" fontId="40" fillId="0" borderId="0" xfId="0" applyFont="1" applyAlignment="1">
      <alignment vertical="center" shrinkToFit="1"/>
    </xf>
    <xf numFmtId="0" fontId="44" fillId="0" borderId="0" xfId="0" applyFont="1">
      <alignment vertical="center"/>
    </xf>
    <xf numFmtId="176" fontId="40" fillId="2" borderId="0" xfId="0" applyNumberFormat="1" applyFont="1" applyFill="1">
      <alignment vertical="center"/>
    </xf>
    <xf numFmtId="0" fontId="44" fillId="2" borderId="0" xfId="0" applyFont="1" applyFill="1">
      <alignment vertical="center"/>
    </xf>
    <xf numFmtId="0" fontId="40" fillId="0" borderId="42" xfId="0" applyFont="1" applyBorder="1" applyAlignment="1">
      <alignment vertical="center" wrapText="1"/>
    </xf>
    <xf numFmtId="49" fontId="40" fillId="0" borderId="42" xfId="0" applyNumberFormat="1" applyFont="1" applyBorder="1" applyAlignment="1">
      <alignment vertical="center" wrapText="1"/>
    </xf>
    <xf numFmtId="182" fontId="40" fillId="0" borderId="39" xfId="0" applyNumberFormat="1" applyFont="1" applyBorder="1" applyAlignment="1">
      <alignment horizontal="center" vertical="center" shrinkToFit="1"/>
    </xf>
    <xf numFmtId="56" fontId="36" fillId="4" borderId="26" xfId="0" applyNumberFormat="1" applyFont="1" applyFill="1" applyBorder="1" applyAlignment="1" applyProtection="1">
      <alignment horizontal="center" vertical="center" shrinkToFit="1"/>
      <protection locked="0"/>
    </xf>
    <xf numFmtId="181" fontId="44" fillId="2" borderId="0" xfId="0" applyNumberFormat="1" applyFont="1" applyFill="1" applyAlignment="1">
      <alignment horizontal="center" vertical="center" wrapText="1" shrinkToFit="1"/>
    </xf>
    <xf numFmtId="182" fontId="40" fillId="0" borderId="29" xfId="0" applyNumberFormat="1" applyFont="1" applyBorder="1" applyAlignment="1">
      <alignment horizontal="center" vertical="center" shrinkToFit="1"/>
    </xf>
    <xf numFmtId="182" fontId="40" fillId="5" borderId="29" xfId="0" applyNumberFormat="1" applyFont="1" applyFill="1" applyBorder="1" applyAlignment="1">
      <alignment horizontal="center" vertical="center" shrinkToFit="1"/>
    </xf>
    <xf numFmtId="182" fontId="40" fillId="6" borderId="29" xfId="0" applyNumberFormat="1" applyFont="1" applyFill="1" applyBorder="1" applyAlignment="1">
      <alignment horizontal="center" vertical="center" shrinkToFit="1"/>
    </xf>
    <xf numFmtId="0" fontId="40" fillId="2" borderId="0" xfId="0" applyFont="1" applyFill="1" applyAlignment="1">
      <alignment vertical="top"/>
    </xf>
    <xf numFmtId="49" fontId="40" fillId="0" borderId="0" xfId="0" applyNumberFormat="1" applyFont="1" applyAlignment="1">
      <alignment vertical="center" wrapText="1"/>
    </xf>
    <xf numFmtId="182" fontId="40" fillId="0" borderId="32" xfId="0" applyNumberFormat="1" applyFont="1" applyBorder="1" applyAlignment="1">
      <alignment horizontal="center" vertical="center" shrinkToFit="1"/>
    </xf>
    <xf numFmtId="176" fontId="40" fillId="2" borderId="0" xfId="0" applyNumberFormat="1" applyFont="1" applyFill="1" applyAlignment="1">
      <alignment vertical="top"/>
    </xf>
    <xf numFmtId="0" fontId="40" fillId="0" borderId="0" xfId="0" applyFont="1" applyAlignment="1">
      <alignment vertical="top"/>
    </xf>
    <xf numFmtId="182" fontId="40" fillId="0" borderId="0" xfId="0" applyNumberFormat="1" applyFont="1" applyAlignment="1">
      <alignment vertical="center" wrapText="1"/>
    </xf>
    <xf numFmtId="0" fontId="40" fillId="3" borderId="39" xfId="0" applyFont="1" applyFill="1" applyBorder="1" applyAlignment="1">
      <alignment horizontal="center" vertical="center" shrinkToFit="1"/>
    </xf>
    <xf numFmtId="0" fontId="40" fillId="3" borderId="9" xfId="0" applyFont="1" applyFill="1" applyBorder="1" applyAlignment="1">
      <alignment horizontal="center" vertical="center" shrinkToFit="1"/>
    </xf>
    <xf numFmtId="0" fontId="40" fillId="3" borderId="14" xfId="0" applyFont="1" applyFill="1" applyBorder="1" applyAlignment="1">
      <alignment horizontal="center" vertical="center" shrinkToFit="1"/>
    </xf>
    <xf numFmtId="14" fontId="44" fillId="2" borderId="0" xfId="0" applyNumberFormat="1" applyFont="1" applyFill="1">
      <alignment vertical="center"/>
    </xf>
    <xf numFmtId="0" fontId="40" fillId="2" borderId="0" xfId="0" applyFont="1" applyFill="1" applyAlignment="1">
      <alignment vertical="top" wrapText="1"/>
    </xf>
    <xf numFmtId="184" fontId="44" fillId="2" borderId="7" xfId="0" applyNumberFormat="1" applyFont="1" applyFill="1" applyBorder="1" applyAlignment="1">
      <alignment horizontal="center" vertical="center" shrinkToFit="1"/>
    </xf>
    <xf numFmtId="184" fontId="44" fillId="2" borderId="11" xfId="0" applyNumberFormat="1" applyFont="1" applyFill="1" applyBorder="1" applyAlignment="1">
      <alignment horizontal="center" vertical="center" shrinkToFit="1"/>
    </xf>
    <xf numFmtId="184" fontId="44" fillId="2" borderId="32" xfId="0" applyNumberFormat="1" applyFont="1" applyFill="1" applyBorder="1" applyAlignment="1">
      <alignment horizontal="center" vertical="center" shrinkToFit="1"/>
    </xf>
    <xf numFmtId="181" fontId="44" fillId="2" borderId="0" xfId="0" applyNumberFormat="1" applyFont="1" applyFill="1">
      <alignment vertical="center"/>
    </xf>
    <xf numFmtId="182" fontId="40" fillId="2" borderId="0" xfId="0" applyNumberFormat="1" applyFont="1" applyFill="1" applyAlignment="1">
      <alignment horizontal="left" vertical="center" shrinkToFit="1"/>
    </xf>
    <xf numFmtId="1" fontId="44" fillId="2" borderId="0" xfId="0" applyNumberFormat="1" applyFont="1" applyFill="1" applyAlignment="1">
      <alignment horizontal="center" vertical="center" shrinkToFit="1"/>
    </xf>
    <xf numFmtId="184" fontId="44" fillId="2" borderId="0" xfId="0" applyNumberFormat="1" applyFont="1" applyFill="1" applyAlignment="1">
      <alignment horizontal="center" vertical="center" shrinkToFit="1"/>
    </xf>
    <xf numFmtId="0" fontId="40" fillId="2" borderId="0" xfId="0" applyFont="1" applyFill="1" applyAlignment="1">
      <alignment wrapText="1"/>
    </xf>
    <xf numFmtId="176" fontId="40" fillId="2" borderId="0" xfId="0" applyNumberFormat="1" applyFont="1" applyFill="1" applyAlignment="1"/>
    <xf numFmtId="0" fontId="40" fillId="2" borderId="0" xfId="0" applyFont="1" applyFill="1" applyAlignment="1"/>
    <xf numFmtId="177" fontId="40" fillId="2" borderId="0" xfId="0" applyNumberFormat="1" applyFont="1" applyFill="1" applyAlignment="1">
      <alignment shrinkToFit="1"/>
    </xf>
    <xf numFmtId="0" fontId="40" fillId="0" borderId="0" xfId="0" applyFont="1" applyAlignment="1"/>
    <xf numFmtId="0" fontId="40" fillId="2" borderId="0" xfId="0" applyFont="1" applyFill="1" applyAlignment="1">
      <alignment vertical="center" wrapText="1"/>
    </xf>
    <xf numFmtId="22" fontId="40" fillId="2" borderId="0" xfId="0" applyNumberFormat="1" applyFont="1" applyFill="1" applyAlignment="1">
      <alignment vertical="center" wrapText="1"/>
    </xf>
    <xf numFmtId="20" fontId="40" fillId="2" borderId="0" xfId="0" applyNumberFormat="1" applyFont="1" applyFill="1" applyAlignment="1">
      <alignment vertical="center" wrapText="1"/>
    </xf>
    <xf numFmtId="49" fontId="46" fillId="2" borderId="0" xfId="0" applyNumberFormat="1" applyFont="1" applyFill="1" applyAlignment="1">
      <alignment vertical="top"/>
    </xf>
    <xf numFmtId="0" fontId="36" fillId="0" borderId="0" xfId="0" applyFont="1" applyAlignment="1">
      <alignment vertical="center" wrapText="1"/>
    </xf>
    <xf numFmtId="0" fontId="36" fillId="0" borderId="0" xfId="0" applyFont="1">
      <alignment vertical="center"/>
    </xf>
    <xf numFmtId="176" fontId="46" fillId="2" borderId="0" xfId="0" applyNumberFormat="1" applyFont="1" applyFill="1">
      <alignment vertical="center"/>
    </xf>
    <xf numFmtId="0" fontId="46" fillId="2" borderId="0" xfId="0" applyFont="1" applyFill="1">
      <alignment vertical="center"/>
    </xf>
    <xf numFmtId="181" fontId="36" fillId="0" borderId="0" xfId="0" applyNumberFormat="1" applyFont="1">
      <alignment vertical="center"/>
    </xf>
    <xf numFmtId="49" fontId="46" fillId="7" borderId="0" xfId="0" applyNumberFormat="1" applyFont="1" applyFill="1">
      <alignment vertical="center"/>
    </xf>
    <xf numFmtId="49" fontId="46" fillId="2" borderId="44" xfId="0" applyNumberFormat="1" applyFont="1" applyFill="1" applyBorder="1">
      <alignment vertical="center"/>
    </xf>
    <xf numFmtId="49" fontId="46" fillId="2" borderId="45" xfId="0" applyNumberFormat="1" applyFont="1" applyFill="1" applyBorder="1">
      <alignment vertical="center"/>
    </xf>
    <xf numFmtId="49" fontId="46" fillId="2" borderId="46" xfId="0" applyNumberFormat="1" applyFont="1" applyFill="1" applyBorder="1">
      <alignment vertical="center"/>
    </xf>
    <xf numFmtId="181" fontId="44" fillId="0" borderId="0" xfId="0" applyNumberFormat="1" applyFont="1">
      <alignment vertical="center"/>
    </xf>
    <xf numFmtId="49" fontId="27" fillId="7" borderId="0" xfId="0" applyNumberFormat="1" applyFont="1" applyFill="1" applyAlignment="1" applyProtection="1">
      <alignment vertical="top"/>
      <protection locked="0"/>
    </xf>
    <xf numFmtId="49" fontId="46" fillId="2" borderId="47" xfId="0" applyNumberFormat="1" applyFont="1" applyFill="1" applyBorder="1">
      <alignment vertical="center"/>
    </xf>
    <xf numFmtId="49" fontId="46" fillId="2" borderId="40" xfId="0" applyNumberFormat="1" applyFont="1" applyFill="1" applyBorder="1">
      <alignment vertical="center"/>
    </xf>
    <xf numFmtId="49" fontId="46" fillId="2" borderId="33" xfId="0" applyNumberFormat="1" applyFont="1" applyFill="1" applyBorder="1">
      <alignment vertical="center"/>
    </xf>
    <xf numFmtId="49" fontId="46" fillId="7" borderId="0" xfId="0" applyNumberFormat="1" applyFont="1" applyFill="1" applyAlignment="1">
      <alignment vertical="top"/>
    </xf>
    <xf numFmtId="179" fontId="46" fillId="2" borderId="0" xfId="0" applyNumberFormat="1" applyFont="1" applyFill="1" applyAlignment="1">
      <alignment vertical="top"/>
    </xf>
    <xf numFmtId="0" fontId="46" fillId="7" borderId="0" xfId="0" applyFont="1" applyFill="1">
      <alignment vertical="center"/>
    </xf>
    <xf numFmtId="179" fontId="46" fillId="7" borderId="0" xfId="0" applyNumberFormat="1" applyFont="1" applyFill="1" applyAlignment="1">
      <alignment vertical="top"/>
    </xf>
    <xf numFmtId="179" fontId="46" fillId="7" borderId="0" xfId="0" applyNumberFormat="1" applyFont="1" applyFill="1" applyAlignment="1">
      <alignment horizontal="left" vertical="top" indent="2"/>
    </xf>
    <xf numFmtId="179" fontId="46" fillId="2" borderId="44" xfId="0" applyNumberFormat="1" applyFont="1" applyFill="1" applyBorder="1" applyAlignment="1">
      <alignment vertical="top"/>
    </xf>
    <xf numFmtId="179" fontId="46" fillId="2" borderId="45" xfId="0" applyNumberFormat="1" applyFont="1" applyFill="1" applyBorder="1" applyAlignment="1">
      <alignment vertical="top"/>
    </xf>
    <xf numFmtId="0" fontId="46" fillId="2" borderId="45" xfId="0" applyFont="1" applyFill="1" applyBorder="1">
      <alignment vertical="center"/>
    </xf>
    <xf numFmtId="179" fontId="46" fillId="2" borderId="46" xfId="0" applyNumberFormat="1" applyFont="1" applyFill="1" applyBorder="1" applyAlignment="1">
      <alignment horizontal="left" vertical="top" indent="2"/>
    </xf>
    <xf numFmtId="176" fontId="40" fillId="7" borderId="0" xfId="0" applyNumberFormat="1" applyFont="1" applyFill="1">
      <alignment vertical="center"/>
    </xf>
    <xf numFmtId="0" fontId="40" fillId="2" borderId="47" xfId="0" applyFont="1" applyFill="1" applyBorder="1">
      <alignment vertical="center"/>
    </xf>
    <xf numFmtId="0" fontId="40" fillId="2" borderId="40" xfId="0" applyFont="1" applyFill="1" applyBorder="1">
      <alignment vertical="center"/>
    </xf>
    <xf numFmtId="176" fontId="40" fillId="2" borderId="33" xfId="0" applyNumberFormat="1" applyFont="1" applyFill="1" applyBorder="1">
      <alignment vertical="center"/>
    </xf>
    <xf numFmtId="0" fontId="40" fillId="7" borderId="0" xfId="0" applyFont="1" applyFill="1">
      <alignment vertical="center"/>
    </xf>
    <xf numFmtId="179" fontId="46" fillId="7" borderId="0" xfId="0" applyNumberFormat="1" applyFont="1" applyFill="1" applyAlignment="1">
      <alignment horizontal="left" vertical="top" wrapText="1"/>
    </xf>
    <xf numFmtId="179" fontId="46" fillId="2" borderId="0" xfId="0" applyNumberFormat="1" applyFont="1" applyFill="1" applyAlignment="1">
      <alignment horizontal="left" vertical="top" wrapText="1"/>
    </xf>
    <xf numFmtId="49" fontId="27" fillId="7" borderId="0" xfId="0" applyNumberFormat="1" applyFont="1" applyFill="1" applyProtection="1">
      <alignment vertical="center"/>
      <protection locked="0"/>
    </xf>
    <xf numFmtId="176" fontId="40" fillId="0" borderId="0" xfId="0" applyNumberFormat="1" applyFont="1">
      <alignment vertical="center"/>
    </xf>
    <xf numFmtId="0" fontId="40" fillId="2" borderId="0" xfId="0" applyFont="1" applyFill="1" applyAlignment="1">
      <alignment horizontal="left" vertical="center" wrapText="1"/>
    </xf>
    <xf numFmtId="0" fontId="40" fillId="2" borderId="0" xfId="0" applyFont="1" applyFill="1" applyAlignment="1" applyProtection="1">
      <alignment horizontal="left" vertical="center"/>
      <protection hidden="1"/>
    </xf>
    <xf numFmtId="0" fontId="40" fillId="0" borderId="0" xfId="0" applyFont="1" applyAlignment="1" applyProtection="1">
      <alignment horizontal="left" vertical="center"/>
      <protection hidden="1"/>
    </xf>
    <xf numFmtId="0" fontId="40" fillId="0" borderId="0" xfId="0" applyFont="1" applyAlignment="1">
      <alignment horizontal="left" vertical="center" wrapText="1"/>
    </xf>
    <xf numFmtId="57" fontId="40" fillId="2" borderId="0" xfId="0" applyNumberFormat="1" applyFont="1" applyFill="1" applyAlignment="1" applyProtection="1">
      <alignment horizontal="left" vertical="center"/>
      <protection hidden="1"/>
    </xf>
    <xf numFmtId="0" fontId="40" fillId="2" borderId="0" xfId="0" applyFont="1" applyFill="1" applyProtection="1">
      <alignment vertical="center"/>
      <protection hidden="1"/>
    </xf>
    <xf numFmtId="0" fontId="40" fillId="0" borderId="0" xfId="0" applyFont="1" applyProtection="1">
      <alignment vertical="center"/>
      <protection hidden="1"/>
    </xf>
    <xf numFmtId="0" fontId="40" fillId="0" borderId="0" xfId="0" applyFont="1" applyAlignment="1" applyProtection="1">
      <alignment vertical="top"/>
      <protection hidden="1"/>
    </xf>
    <xf numFmtId="0" fontId="40" fillId="0" borderId="0" xfId="0" applyFont="1" applyAlignment="1" applyProtection="1">
      <protection hidden="1"/>
    </xf>
    <xf numFmtId="0" fontId="36" fillId="0" borderId="0" xfId="0" applyFont="1" applyProtection="1">
      <alignment vertical="center"/>
      <protection hidden="1"/>
    </xf>
    <xf numFmtId="0" fontId="40" fillId="0" borderId="0" xfId="0" applyFont="1" applyAlignment="1" applyProtection="1">
      <alignment vertical="center" wrapText="1"/>
      <protection hidden="1"/>
    </xf>
    <xf numFmtId="176" fontId="40" fillId="0" borderId="0" xfId="0" applyNumberFormat="1" applyFont="1" applyProtection="1">
      <alignment vertical="center"/>
      <protection hidden="1"/>
    </xf>
    <xf numFmtId="0" fontId="44" fillId="0" borderId="0" xfId="0" applyFont="1" applyProtection="1">
      <alignment vertical="center"/>
      <protection hidden="1"/>
    </xf>
    <xf numFmtId="176" fontId="44" fillId="2" borderId="0" xfId="0" applyNumberFormat="1" applyFont="1" applyFill="1" applyAlignment="1" applyProtection="1">
      <alignment horizontal="left" vertical="center"/>
      <protection hidden="1"/>
    </xf>
    <xf numFmtId="0" fontId="48" fillId="2" borderId="23" xfId="0" applyFont="1" applyFill="1" applyBorder="1" applyAlignment="1" applyProtection="1">
      <alignment horizontal="left" vertical="center"/>
      <protection hidden="1"/>
    </xf>
    <xf numFmtId="0" fontId="49" fillId="2" borderId="23" xfId="0" applyFont="1" applyFill="1" applyBorder="1" applyAlignment="1" applyProtection="1">
      <alignment horizontal="left" vertical="center"/>
      <protection hidden="1"/>
    </xf>
    <xf numFmtId="22" fontId="49" fillId="2" borderId="23" xfId="0" applyNumberFormat="1" applyFont="1" applyFill="1" applyBorder="1" applyAlignment="1" applyProtection="1">
      <alignment horizontal="left" vertical="center"/>
      <protection hidden="1"/>
    </xf>
    <xf numFmtId="0" fontId="48" fillId="2" borderId="0" xfId="0" applyFont="1" applyFill="1" applyAlignment="1" applyProtection="1">
      <alignment horizontal="left" vertical="center"/>
      <protection hidden="1"/>
    </xf>
    <xf numFmtId="180" fontId="48" fillId="2" borderId="0" xfId="0" applyNumberFormat="1" applyFont="1" applyFill="1" applyAlignment="1" applyProtection="1">
      <alignment horizontal="left" vertical="center"/>
      <protection hidden="1"/>
    </xf>
    <xf numFmtId="193" fontId="49" fillId="2" borderId="23" xfId="0" applyNumberFormat="1" applyFont="1" applyFill="1" applyBorder="1" applyAlignment="1" applyProtection="1">
      <alignment horizontal="left" vertical="center" shrinkToFit="1"/>
      <protection hidden="1"/>
    </xf>
    <xf numFmtId="56" fontId="28" fillId="2" borderId="54" xfId="0" quotePrefix="1" applyNumberFormat="1" applyFont="1" applyFill="1" applyBorder="1" applyAlignment="1" applyProtection="1">
      <alignment vertical="center" shrinkToFit="1"/>
      <protection hidden="1"/>
    </xf>
    <xf numFmtId="56" fontId="28" fillId="2" borderId="74" xfId="0" quotePrefix="1" applyNumberFormat="1" applyFont="1" applyFill="1" applyBorder="1" applyAlignment="1" applyProtection="1">
      <alignment vertical="center" shrinkToFit="1"/>
      <protection hidden="1"/>
    </xf>
    <xf numFmtId="178" fontId="28" fillId="2" borderId="76" xfId="0" applyNumberFormat="1" applyFont="1" applyFill="1" applyBorder="1" applyAlignment="1" applyProtection="1">
      <alignment horizontal="center" vertical="center" shrinkToFit="1"/>
      <protection hidden="1"/>
    </xf>
    <xf numFmtId="178" fontId="28" fillId="2" borderId="77" xfId="0" applyNumberFormat="1" applyFont="1" applyFill="1" applyBorder="1" applyAlignment="1" applyProtection="1">
      <alignment horizontal="center" vertical="center" shrinkToFit="1"/>
      <protection hidden="1"/>
    </xf>
    <xf numFmtId="0" fontId="28" fillId="2" borderId="78" xfId="0" applyFont="1" applyFill="1" applyBorder="1" applyAlignment="1" applyProtection="1">
      <alignment horizontal="center" vertical="center" shrinkToFit="1"/>
      <protection hidden="1"/>
    </xf>
    <xf numFmtId="0" fontId="29" fillId="2" borderId="79" xfId="0" applyFont="1" applyFill="1" applyBorder="1" applyAlignment="1" applyProtection="1">
      <alignment vertical="center" shrinkToFit="1"/>
      <protection hidden="1"/>
    </xf>
    <xf numFmtId="0" fontId="29" fillId="2" borderId="80" xfId="0" applyFont="1" applyFill="1" applyBorder="1" applyAlignment="1" applyProtection="1">
      <alignment vertical="center" shrinkToFit="1"/>
      <protection hidden="1"/>
    </xf>
    <xf numFmtId="190" fontId="36" fillId="0" borderId="50" xfId="0" applyNumberFormat="1" applyFont="1" applyBorder="1" applyAlignment="1" applyProtection="1">
      <alignment horizontal="center" vertical="center" shrinkToFit="1"/>
      <protection hidden="1"/>
    </xf>
    <xf numFmtId="190" fontId="36" fillId="0" borderId="51" xfId="0" applyNumberFormat="1" applyFont="1" applyBorder="1" applyAlignment="1" applyProtection="1">
      <alignment horizontal="center" vertical="center" shrinkToFit="1"/>
      <protection hidden="1"/>
    </xf>
    <xf numFmtId="179" fontId="10" fillId="4" borderId="81" xfId="0" applyNumberFormat="1" applyFont="1" applyFill="1" applyBorder="1" applyAlignment="1" applyProtection="1">
      <alignment horizontal="center" vertical="center" shrinkToFit="1"/>
      <protection locked="0"/>
    </xf>
    <xf numFmtId="179" fontId="10" fillId="8" borderId="35" xfId="0" applyNumberFormat="1" applyFont="1" applyFill="1" applyBorder="1" applyAlignment="1" applyProtection="1">
      <alignment horizontal="center" vertical="center" shrinkToFit="1"/>
      <protection locked="0"/>
    </xf>
    <xf numFmtId="0" fontId="40" fillId="2" borderId="0" xfId="0" applyFont="1" applyFill="1" applyAlignment="1">
      <alignment horizontal="center"/>
    </xf>
    <xf numFmtId="0" fontId="40" fillId="2" borderId="0" xfId="2" applyNumberFormat="1" applyFont="1" applyFill="1" applyBorder="1" applyAlignment="1" applyProtection="1">
      <alignment horizontal="center"/>
    </xf>
    <xf numFmtId="0" fontId="40" fillId="2" borderId="45" xfId="0" applyFont="1" applyFill="1" applyBorder="1">
      <alignment vertical="center"/>
    </xf>
    <xf numFmtId="0" fontId="40" fillId="9" borderId="20" xfId="0" applyFont="1" applyFill="1" applyBorder="1" applyAlignment="1">
      <alignment horizontal="center" vertical="center"/>
    </xf>
    <xf numFmtId="0" fontId="29" fillId="9" borderId="25" xfId="0" applyFont="1" applyFill="1" applyBorder="1" applyAlignment="1">
      <alignment horizontal="center" vertical="center"/>
    </xf>
    <xf numFmtId="0" fontId="29" fillId="9" borderId="29" xfId="0" applyFont="1" applyFill="1" applyBorder="1" applyAlignment="1">
      <alignment horizontal="center" vertical="center"/>
    </xf>
    <xf numFmtId="0" fontId="40" fillId="9" borderId="32" xfId="0" applyFont="1" applyFill="1" applyBorder="1">
      <alignment vertical="center"/>
    </xf>
    <xf numFmtId="182" fontId="44" fillId="2" borderId="45" xfId="2" applyNumberFormat="1" applyFont="1" applyFill="1" applyBorder="1" applyAlignment="1" applyProtection="1">
      <alignment vertical="center" shrinkToFit="1"/>
    </xf>
    <xf numFmtId="0" fontId="40" fillId="0" borderId="45" xfId="0" applyFont="1" applyBorder="1" applyAlignment="1">
      <alignment horizontal="center" vertical="center" shrinkToFit="1"/>
    </xf>
    <xf numFmtId="0" fontId="27" fillId="2" borderId="0" xfId="0" applyFont="1" applyFill="1" applyAlignment="1" applyProtection="1">
      <alignment horizontal="center"/>
      <protection hidden="1"/>
    </xf>
    <xf numFmtId="0" fontId="24" fillId="3" borderId="82" xfId="0" applyFont="1" applyFill="1" applyBorder="1" applyAlignment="1" applyProtection="1">
      <alignment horizontal="center" vertical="center" wrapText="1" shrinkToFit="1"/>
      <protection hidden="1"/>
    </xf>
    <xf numFmtId="0" fontId="24" fillId="3" borderId="21" xfId="0" applyFont="1" applyFill="1" applyBorder="1" applyAlignment="1" applyProtection="1">
      <alignment horizontal="center" vertical="center" wrapText="1" shrinkToFit="1"/>
      <protection hidden="1"/>
    </xf>
    <xf numFmtId="9" fontId="36" fillId="0" borderId="26" xfId="1" applyFont="1" applyFill="1" applyBorder="1" applyAlignment="1" applyProtection="1">
      <alignment horizontal="center" vertical="center" shrinkToFit="1"/>
      <protection hidden="1"/>
    </xf>
    <xf numFmtId="185" fontId="36" fillId="0" borderId="84" xfId="0" applyNumberFormat="1" applyFont="1" applyBorder="1" applyAlignment="1" applyProtection="1">
      <alignment horizontal="center" vertical="center" shrinkToFit="1"/>
      <protection hidden="1"/>
    </xf>
    <xf numFmtId="9" fontId="36" fillId="0" borderId="33" xfId="1" applyFont="1" applyFill="1" applyBorder="1" applyAlignment="1" applyProtection="1">
      <alignment horizontal="center" vertical="center" shrinkToFit="1"/>
      <protection hidden="1"/>
    </xf>
    <xf numFmtId="0" fontId="50" fillId="2" borderId="0" xfId="0" applyFont="1" applyFill="1" applyAlignment="1" applyProtection="1">
      <alignment horizontal="left" shrinkToFit="1"/>
      <protection hidden="1"/>
    </xf>
    <xf numFmtId="176" fontId="24" fillId="2" borderId="0" xfId="0" applyNumberFormat="1" applyFont="1" applyFill="1" applyAlignment="1" applyProtection="1">
      <alignment horizontal="left" vertical="center"/>
      <protection hidden="1"/>
    </xf>
    <xf numFmtId="0" fontId="50" fillId="0" borderId="0" xfId="0" applyFont="1" applyAlignment="1" applyProtection="1">
      <alignment horizontal="left" shrinkToFit="1"/>
      <protection hidden="1"/>
    </xf>
    <xf numFmtId="0" fontId="29" fillId="0" borderId="23" xfId="0" applyFont="1" applyBorder="1" applyAlignment="1">
      <alignment horizontal="center" vertical="center"/>
    </xf>
    <xf numFmtId="56" fontId="40" fillId="4" borderId="26" xfId="0" applyNumberFormat="1" applyFont="1" applyFill="1" applyBorder="1" applyAlignment="1" applyProtection="1">
      <alignment horizontal="center" vertical="center" shrinkToFit="1"/>
      <protection locked="0"/>
    </xf>
    <xf numFmtId="0" fontId="52" fillId="2" borderId="0" xfId="0" applyFont="1" applyFill="1" applyAlignment="1" applyProtection="1">
      <alignment horizontal="left" vertical="center"/>
      <protection hidden="1"/>
    </xf>
    <xf numFmtId="0" fontId="47" fillId="2" borderId="0" xfId="0" applyFont="1" applyFill="1" applyAlignment="1" applyProtection="1">
      <alignment horizontal="left" vertical="center"/>
      <protection hidden="1"/>
    </xf>
    <xf numFmtId="0" fontId="50" fillId="2" borderId="0" xfId="0" applyFont="1" applyFill="1" applyAlignment="1" applyProtection="1">
      <alignment vertical="top" shrinkToFit="1"/>
      <protection hidden="1"/>
    </xf>
    <xf numFmtId="0" fontId="50" fillId="2" borderId="0" xfId="0" applyFont="1" applyFill="1" applyAlignment="1" applyProtection="1">
      <alignment vertical="center" shrinkToFit="1"/>
      <protection hidden="1"/>
    </xf>
    <xf numFmtId="0" fontId="55" fillId="0" borderId="0" xfId="0" applyFont="1" applyAlignment="1" applyProtection="1">
      <alignment horizontal="left" vertical="center"/>
      <protection hidden="1"/>
    </xf>
    <xf numFmtId="0" fontId="55" fillId="2" borderId="0" xfId="0" applyFont="1" applyFill="1" applyAlignment="1" applyProtection="1">
      <alignment horizontal="left" vertical="center"/>
      <protection hidden="1"/>
    </xf>
    <xf numFmtId="0" fontId="24" fillId="3" borderId="19" xfId="0" applyFont="1" applyFill="1" applyBorder="1" applyAlignment="1" applyProtection="1">
      <alignment horizontal="center" vertical="center" wrapText="1" shrinkToFit="1"/>
      <protection hidden="1"/>
    </xf>
    <xf numFmtId="0" fontId="24" fillId="3" borderId="85" xfId="0" applyFont="1" applyFill="1" applyBorder="1" applyAlignment="1" applyProtection="1">
      <alignment horizontal="center" vertical="center" wrapText="1" shrinkToFit="1"/>
      <protection hidden="1"/>
    </xf>
    <xf numFmtId="179" fontId="10" fillId="0" borderId="81" xfId="0" applyNumberFormat="1" applyFont="1" applyBorder="1" applyAlignment="1" applyProtection="1">
      <alignment horizontal="center" vertical="center" shrinkToFit="1"/>
      <protection locked="0"/>
    </xf>
    <xf numFmtId="179" fontId="10" fillId="0" borderId="35" xfId="0" applyNumberFormat="1" applyFont="1" applyBorder="1" applyAlignment="1" applyProtection="1">
      <alignment horizontal="center" vertical="center" shrinkToFit="1"/>
      <protection locked="0"/>
    </xf>
    <xf numFmtId="179" fontId="17" fillId="0" borderId="34" xfId="0" applyNumberFormat="1" applyFont="1" applyBorder="1" applyAlignment="1" applyProtection="1">
      <alignment horizontal="center" vertical="center" shrinkToFit="1"/>
      <protection locked="0"/>
    </xf>
    <xf numFmtId="179" fontId="17" fillId="0" borderId="36" xfId="0" applyNumberFormat="1" applyFont="1" applyBorder="1" applyAlignment="1" applyProtection="1">
      <alignment horizontal="center" vertical="center" shrinkToFit="1"/>
      <protection locked="0"/>
    </xf>
    <xf numFmtId="179" fontId="17" fillId="0" borderId="37" xfId="0" applyNumberFormat="1" applyFont="1" applyBorder="1" applyAlignment="1" applyProtection="1">
      <alignment horizontal="center" vertical="center" shrinkToFit="1"/>
      <protection locked="0"/>
    </xf>
    <xf numFmtId="179" fontId="17" fillId="0" borderId="38" xfId="0" applyNumberFormat="1" applyFont="1" applyBorder="1" applyAlignment="1" applyProtection="1">
      <alignment horizontal="center" vertical="center" shrinkToFit="1"/>
      <protection locked="0"/>
    </xf>
    <xf numFmtId="179" fontId="36" fillId="0" borderId="48" xfId="0" applyNumberFormat="1" applyFont="1" applyBorder="1" applyAlignment="1" applyProtection="1">
      <alignment horizontal="center" vertical="center" shrinkToFit="1"/>
      <protection locked="0"/>
    </xf>
    <xf numFmtId="179" fontId="36" fillId="0" borderId="83" xfId="0" applyNumberFormat="1" applyFont="1" applyBorder="1" applyAlignment="1" applyProtection="1">
      <alignment horizontal="center" vertical="center" shrinkToFit="1"/>
      <protection locked="0"/>
    </xf>
    <xf numFmtId="0" fontId="35" fillId="0" borderId="0" xfId="0" applyFont="1" applyAlignment="1" applyProtection="1">
      <alignment horizontal="center" vertical="center" wrapText="1"/>
      <protection hidden="1"/>
    </xf>
    <xf numFmtId="0" fontId="37" fillId="0" borderId="0" xfId="0" applyFont="1" applyAlignment="1" applyProtection="1">
      <alignment horizontal="center" vertical="center" shrinkToFit="1"/>
      <protection hidden="1"/>
    </xf>
    <xf numFmtId="187" fontId="29" fillId="0" borderId="0" xfId="0" applyNumberFormat="1" applyFont="1" applyAlignment="1" applyProtection="1">
      <alignment horizontal="center" vertical="center" shrinkToFit="1"/>
      <protection hidden="1"/>
    </xf>
    <xf numFmtId="182" fontId="40" fillId="0" borderId="39" xfId="4" applyNumberFormat="1" applyFont="1" applyBorder="1" applyAlignment="1" applyProtection="1">
      <alignment horizontal="center" vertical="center" shrinkToFit="1"/>
      <protection hidden="1"/>
    </xf>
    <xf numFmtId="182" fontId="40" fillId="0" borderId="29" xfId="4" applyNumberFormat="1" applyFont="1" applyBorder="1" applyAlignment="1" applyProtection="1">
      <alignment horizontal="center" vertical="center" shrinkToFit="1"/>
      <protection hidden="1"/>
    </xf>
    <xf numFmtId="182" fontId="40" fillId="0" borderId="32" xfId="4" applyNumberFormat="1" applyFont="1" applyBorder="1" applyAlignment="1" applyProtection="1">
      <alignment horizontal="center" vertical="center" shrinkToFit="1"/>
      <protection hidden="1"/>
    </xf>
    <xf numFmtId="182" fontId="40" fillId="10" borderId="29" xfId="4" applyNumberFormat="1" applyFont="1" applyFill="1" applyBorder="1" applyAlignment="1" applyProtection="1">
      <alignment horizontal="center" vertical="center" shrinkToFit="1"/>
      <protection hidden="1"/>
    </xf>
    <xf numFmtId="182" fontId="40" fillId="11" borderId="29" xfId="4" applyNumberFormat="1" applyFont="1" applyFill="1" applyBorder="1" applyAlignment="1" applyProtection="1">
      <alignment horizontal="center" vertical="center" shrinkToFit="1"/>
      <protection hidden="1"/>
    </xf>
    <xf numFmtId="182" fontId="40" fillId="10" borderId="32" xfId="4" applyNumberFormat="1" applyFont="1" applyFill="1" applyBorder="1" applyAlignment="1" applyProtection="1">
      <alignment horizontal="center" vertical="center" shrinkToFit="1"/>
      <protection hidden="1"/>
    </xf>
    <xf numFmtId="182" fontId="40" fillId="11" borderId="39" xfId="4" applyNumberFormat="1" applyFont="1" applyFill="1" applyBorder="1" applyAlignment="1" applyProtection="1">
      <alignment horizontal="center" vertical="center" shrinkToFit="1"/>
      <protection hidden="1"/>
    </xf>
    <xf numFmtId="182" fontId="40" fillId="11" borderId="32" xfId="4" applyNumberFormat="1" applyFont="1" applyFill="1" applyBorder="1" applyAlignment="1" applyProtection="1">
      <alignment horizontal="center" vertical="center" shrinkToFit="1"/>
      <protection hidden="1"/>
    </xf>
    <xf numFmtId="182" fontId="40" fillId="10" borderId="39" xfId="4" applyNumberFormat="1" applyFont="1" applyFill="1" applyBorder="1" applyAlignment="1" applyProtection="1">
      <alignment horizontal="center" vertical="center" shrinkToFit="1"/>
      <protection hidden="1"/>
    </xf>
    <xf numFmtId="182" fontId="40" fillId="0" borderId="39" xfId="4" applyNumberFormat="1" applyFont="1" applyBorder="1" applyAlignment="1">
      <alignment horizontal="center" vertical="center" shrinkToFit="1"/>
    </xf>
    <xf numFmtId="182" fontId="40" fillId="0" borderId="29" xfId="4" applyNumberFormat="1" applyFont="1" applyBorder="1" applyAlignment="1">
      <alignment horizontal="center" vertical="center" shrinkToFit="1"/>
    </xf>
    <xf numFmtId="182" fontId="40" fillId="0" borderId="32" xfId="4" applyNumberFormat="1" applyFont="1" applyBorder="1" applyAlignment="1">
      <alignment horizontal="center" vertical="center" shrinkToFit="1"/>
    </xf>
    <xf numFmtId="182" fontId="40" fillId="10" borderId="29" xfId="4" applyNumberFormat="1" applyFont="1" applyFill="1" applyBorder="1" applyAlignment="1">
      <alignment horizontal="center" vertical="center" shrinkToFit="1"/>
    </xf>
    <xf numFmtId="182" fontId="40" fillId="11" borderId="29" xfId="4" applyNumberFormat="1" applyFont="1" applyFill="1" applyBorder="1" applyAlignment="1">
      <alignment horizontal="center" vertical="center" shrinkToFit="1"/>
    </xf>
    <xf numFmtId="0" fontId="28" fillId="0" borderId="23" xfId="0" applyFont="1" applyBorder="1" applyAlignment="1" applyProtection="1">
      <alignment horizontal="left" shrinkToFit="1"/>
      <protection hidden="1"/>
    </xf>
    <xf numFmtId="0" fontId="30" fillId="8" borderId="23" xfId="0" applyFont="1" applyFill="1" applyBorder="1" applyAlignment="1" applyProtection="1">
      <alignment horizontal="left" vertical="top" wrapText="1"/>
      <protection locked="0"/>
    </xf>
    <xf numFmtId="0" fontId="28" fillId="8" borderId="28" xfId="0" applyFont="1" applyFill="1" applyBorder="1" applyAlignment="1" applyProtection="1">
      <alignment horizontal="left" shrinkToFit="1"/>
      <protection locked="0"/>
    </xf>
    <xf numFmtId="194" fontId="28" fillId="8" borderId="23" xfId="0" applyNumberFormat="1" applyFont="1" applyFill="1" applyBorder="1" applyAlignment="1" applyProtection="1">
      <alignment horizontal="left" shrinkToFit="1"/>
      <protection locked="0"/>
    </xf>
    <xf numFmtId="0" fontId="29" fillId="0" borderId="0" xfId="0" applyFont="1" applyAlignment="1" applyProtection="1">
      <alignment horizontal="right" vertical="center"/>
      <protection hidden="1"/>
    </xf>
    <xf numFmtId="0" fontId="23" fillId="2" borderId="0" xfId="0" applyFont="1" applyFill="1" applyAlignment="1" applyProtection="1">
      <alignment horizontal="center" vertical="center" shrinkToFit="1"/>
      <protection hidden="1"/>
    </xf>
    <xf numFmtId="0" fontId="50" fillId="2" borderId="0" xfId="0" applyFont="1" applyFill="1" applyAlignment="1" applyProtection="1">
      <alignment horizontal="left" shrinkToFit="1"/>
      <protection hidden="1"/>
    </xf>
    <xf numFmtId="49" fontId="28" fillId="0" borderId="23" xfId="0" applyNumberFormat="1" applyFont="1" applyBorder="1" applyAlignment="1" applyProtection="1">
      <alignment horizontal="left"/>
      <protection hidden="1"/>
    </xf>
    <xf numFmtId="0" fontId="51" fillId="0" borderId="0" xfId="0" applyFont="1" applyAlignment="1" applyProtection="1">
      <alignment horizontal="left" vertical="center" wrapText="1"/>
      <protection hidden="1"/>
    </xf>
    <xf numFmtId="0" fontId="51" fillId="0" borderId="0" xfId="0" applyFont="1" applyAlignment="1" applyProtection="1">
      <alignment horizontal="left" vertical="center"/>
      <protection hidden="1"/>
    </xf>
    <xf numFmtId="49" fontId="28" fillId="8" borderId="23" xfId="0" applyNumberFormat="1" applyFont="1" applyFill="1" applyBorder="1" applyAlignment="1" applyProtection="1">
      <alignment horizontal="left" shrinkToFit="1"/>
      <protection hidden="1"/>
    </xf>
    <xf numFmtId="0" fontId="27" fillId="2" borderId="0" xfId="0" applyFont="1" applyFill="1" applyAlignment="1" applyProtection="1">
      <alignment horizontal="center"/>
      <protection hidden="1"/>
    </xf>
    <xf numFmtId="0" fontId="30" fillId="8" borderId="28" xfId="0" applyFont="1" applyFill="1" applyBorder="1" applyAlignment="1" applyProtection="1">
      <alignment horizontal="left" vertical="top" wrapText="1"/>
      <protection locked="0"/>
    </xf>
    <xf numFmtId="178" fontId="28" fillId="2" borderId="27" xfId="0" applyNumberFormat="1" applyFont="1" applyFill="1" applyBorder="1" applyAlignment="1" applyProtection="1">
      <alignment horizontal="center" vertical="center" shrinkToFit="1"/>
      <protection hidden="1"/>
    </xf>
    <xf numFmtId="178" fontId="28" fillId="2" borderId="75" xfId="0" applyNumberFormat="1" applyFont="1" applyFill="1" applyBorder="1" applyAlignment="1" applyProtection="1">
      <alignment horizontal="center" vertical="center" shrinkToFit="1"/>
      <protection hidden="1"/>
    </xf>
    <xf numFmtId="0" fontId="28" fillId="2" borderId="54" xfId="0" applyFont="1" applyFill="1" applyBorder="1" applyAlignment="1" applyProtection="1">
      <alignment vertical="center" shrinkToFit="1"/>
      <protection hidden="1"/>
    </xf>
    <xf numFmtId="0" fontId="28" fillId="2" borderId="74" xfId="0" applyFont="1" applyFill="1" applyBorder="1" applyAlignment="1" applyProtection="1">
      <alignment vertical="center" shrinkToFit="1"/>
      <protection hidden="1"/>
    </xf>
    <xf numFmtId="0" fontId="34" fillId="0" borderId="0" xfId="0" applyFont="1" applyAlignment="1" applyProtection="1">
      <alignment horizontal="right" vertical="center"/>
      <protection hidden="1"/>
    </xf>
    <xf numFmtId="0" fontId="24" fillId="0" borderId="23" xfId="0" applyFont="1" applyBorder="1" applyProtection="1">
      <alignment vertical="center"/>
      <protection hidden="1"/>
    </xf>
    <xf numFmtId="0" fontId="53" fillId="0" borderId="0" xfId="0" applyFont="1" applyAlignment="1" applyProtection="1">
      <alignment horizontal="right" vertical="center" shrinkToFit="1"/>
      <protection hidden="1"/>
    </xf>
    <xf numFmtId="0" fontId="28" fillId="2" borderId="23" xfId="0" applyFont="1" applyFill="1" applyBorder="1" applyProtection="1">
      <alignment vertical="center"/>
      <protection hidden="1"/>
    </xf>
    <xf numFmtId="0" fontId="54" fillId="2" borderId="0" xfId="0" applyFont="1" applyFill="1" applyAlignment="1" applyProtection="1">
      <alignment horizontal="right" vertical="center"/>
      <protection hidden="1"/>
    </xf>
    <xf numFmtId="0" fontId="28" fillId="2" borderId="54" xfId="0" applyFont="1" applyFill="1" applyBorder="1" applyAlignment="1" applyProtection="1">
      <alignment horizontal="left" vertical="center" shrinkToFit="1"/>
      <protection hidden="1"/>
    </xf>
    <xf numFmtId="0" fontId="28" fillId="2" borderId="74" xfId="0" applyFont="1" applyFill="1" applyBorder="1" applyAlignment="1" applyProtection="1">
      <alignment horizontal="left" vertical="center" shrinkToFit="1"/>
      <protection hidden="1"/>
    </xf>
    <xf numFmtId="56" fontId="28" fillId="2" borderId="54" xfId="0" applyNumberFormat="1" applyFont="1" applyFill="1" applyBorder="1" applyAlignment="1" applyProtection="1">
      <alignment horizontal="left" vertical="center" shrinkToFit="1"/>
      <protection hidden="1"/>
    </xf>
    <xf numFmtId="56" fontId="28" fillId="2" borderId="74" xfId="0" applyNumberFormat="1" applyFont="1" applyFill="1" applyBorder="1" applyAlignment="1" applyProtection="1">
      <alignment horizontal="left" vertical="center" shrinkToFit="1"/>
      <protection hidden="1"/>
    </xf>
    <xf numFmtId="178" fontId="28" fillId="4" borderId="65" xfId="0" applyNumberFormat="1" applyFont="1" applyFill="1" applyBorder="1" applyAlignment="1" applyProtection="1">
      <alignment horizontal="center" vertical="center"/>
      <protection locked="0"/>
    </xf>
    <xf numFmtId="178" fontId="28" fillId="4" borderId="16" xfId="0" applyNumberFormat="1" applyFont="1" applyFill="1" applyBorder="1" applyAlignment="1" applyProtection="1">
      <alignment horizontal="center" vertical="center"/>
      <protection locked="0"/>
    </xf>
    <xf numFmtId="0" fontId="28" fillId="4" borderId="60" xfId="0" applyFont="1" applyFill="1" applyBorder="1" applyAlignment="1" applyProtection="1">
      <alignment horizontal="center"/>
      <protection locked="0"/>
    </xf>
    <xf numFmtId="0" fontId="28" fillId="4" borderId="61" xfId="0" applyFont="1" applyFill="1" applyBorder="1" applyAlignment="1" applyProtection="1">
      <alignment horizontal="center"/>
      <protection locked="0"/>
    </xf>
    <xf numFmtId="0" fontId="28" fillId="4" borderId="62" xfId="0" applyFont="1" applyFill="1" applyBorder="1" applyAlignment="1" applyProtection="1">
      <alignment horizontal="center"/>
      <protection locked="0"/>
    </xf>
    <xf numFmtId="0" fontId="28" fillId="4" borderId="67" xfId="0" applyFont="1" applyFill="1" applyBorder="1" applyAlignment="1" applyProtection="1">
      <alignment horizontal="center"/>
      <protection locked="0"/>
    </xf>
    <xf numFmtId="0" fontId="28" fillId="4" borderId="49" xfId="0" applyFont="1" applyFill="1" applyBorder="1" applyAlignment="1" applyProtection="1">
      <alignment horizontal="center"/>
      <protection locked="0"/>
    </xf>
    <xf numFmtId="0" fontId="28" fillId="4" borderId="59" xfId="0" applyFont="1" applyFill="1" applyBorder="1" applyAlignment="1" applyProtection="1">
      <alignment horizontal="center"/>
      <protection locked="0"/>
    </xf>
    <xf numFmtId="178" fontId="28" fillId="4" borderId="47" xfId="0" applyNumberFormat="1" applyFont="1" applyFill="1" applyBorder="1" applyAlignment="1" applyProtection="1">
      <alignment horizontal="center" vertical="center"/>
      <protection locked="0"/>
    </xf>
    <xf numFmtId="178" fontId="28" fillId="4" borderId="69" xfId="0" applyNumberFormat="1" applyFont="1" applyFill="1" applyBorder="1" applyAlignment="1" applyProtection="1">
      <alignment horizontal="center" vertical="center"/>
      <protection locked="0"/>
    </xf>
    <xf numFmtId="0" fontId="28" fillId="4" borderId="70" xfId="0" applyFont="1" applyFill="1" applyBorder="1" applyAlignment="1" applyProtection="1">
      <alignment horizontal="center"/>
      <protection locked="0"/>
    </xf>
    <xf numFmtId="0" fontId="28" fillId="4" borderId="71" xfId="0" applyFont="1" applyFill="1" applyBorder="1" applyAlignment="1" applyProtection="1">
      <alignment horizontal="center"/>
      <protection locked="0"/>
    </xf>
    <xf numFmtId="0" fontId="28" fillId="4" borderId="72" xfId="0" applyFont="1" applyFill="1" applyBorder="1" applyAlignment="1" applyProtection="1">
      <alignment horizontal="center"/>
      <protection locked="0"/>
    </xf>
    <xf numFmtId="0" fontId="28" fillId="2" borderId="0" xfId="0" applyFont="1" applyFill="1" applyAlignment="1" applyProtection="1">
      <alignment horizontal="center"/>
      <protection hidden="1"/>
    </xf>
    <xf numFmtId="0" fontId="28" fillId="2" borderId="45" xfId="0" applyFont="1" applyFill="1" applyBorder="1" applyAlignment="1" applyProtection="1">
      <alignment horizontal="center"/>
      <protection hidden="1"/>
    </xf>
    <xf numFmtId="178" fontId="28" fillId="4" borderId="63" xfId="0" applyNumberFormat="1" applyFont="1" applyFill="1" applyBorder="1" applyAlignment="1" applyProtection="1">
      <alignment horizontal="center" vertical="center"/>
      <protection locked="0"/>
    </xf>
    <xf numFmtId="178" fontId="28" fillId="4" borderId="64" xfId="0" applyNumberFormat="1" applyFont="1" applyFill="1" applyBorder="1" applyAlignment="1" applyProtection="1">
      <alignment horizontal="center" vertical="center"/>
      <protection locked="0"/>
    </xf>
    <xf numFmtId="0" fontId="28" fillId="2" borderId="68" xfId="0" applyFont="1" applyFill="1" applyBorder="1" applyAlignment="1" applyProtection="1">
      <alignment horizontal="center"/>
      <protection hidden="1"/>
    </xf>
    <xf numFmtId="0" fontId="28" fillId="2" borderId="12" xfId="0" applyFont="1" applyFill="1" applyBorder="1" applyAlignment="1" applyProtection="1">
      <alignment horizontal="center"/>
      <protection hidden="1"/>
    </xf>
    <xf numFmtId="0" fontId="28" fillId="2" borderId="13" xfId="0" applyFont="1" applyFill="1" applyBorder="1" applyAlignment="1" applyProtection="1">
      <alignment horizontal="center"/>
      <protection hidden="1"/>
    </xf>
    <xf numFmtId="0" fontId="28" fillId="2" borderId="66" xfId="0" applyFont="1" applyFill="1" applyBorder="1" applyAlignment="1" applyProtection="1">
      <alignment horizontal="center"/>
      <protection hidden="1"/>
    </xf>
    <xf numFmtId="0" fontId="28" fillId="2" borderId="58" xfId="0" applyFont="1" applyFill="1" applyBorder="1" applyAlignment="1" applyProtection="1">
      <alignment horizontal="center"/>
      <protection hidden="1"/>
    </xf>
    <xf numFmtId="0" fontId="39" fillId="2" borderId="0" xfId="0" applyFont="1" applyFill="1" applyAlignment="1" applyProtection="1">
      <alignment horizontal="left" vertical="center" wrapText="1"/>
      <protection hidden="1"/>
    </xf>
    <xf numFmtId="0" fontId="28" fillId="2" borderId="10" xfId="0" quotePrefix="1" applyFont="1" applyFill="1" applyBorder="1" applyAlignment="1" applyProtection="1">
      <alignment horizontal="left" vertical="center" shrinkToFit="1"/>
      <protection hidden="1"/>
    </xf>
    <xf numFmtId="0" fontId="28" fillId="2" borderId="1" xfId="0" applyFont="1" applyFill="1" applyBorder="1" applyAlignment="1" applyProtection="1">
      <alignment horizontal="left" vertical="center" shrinkToFit="1"/>
      <protection hidden="1"/>
    </xf>
    <xf numFmtId="0" fontId="28" fillId="2" borderId="10" xfId="0" applyFont="1" applyFill="1" applyBorder="1" applyAlignment="1" applyProtection="1">
      <alignment horizontal="left" vertical="center" shrinkToFit="1"/>
      <protection hidden="1"/>
    </xf>
    <xf numFmtId="0" fontId="28" fillId="2" borderId="54" xfId="0" quotePrefix="1" applyFont="1" applyFill="1" applyBorder="1" applyAlignment="1" applyProtection="1">
      <alignment horizontal="left" vertical="center" shrinkToFit="1"/>
      <protection hidden="1"/>
    </xf>
    <xf numFmtId="56" fontId="28" fillId="2" borderId="54" xfId="0" quotePrefix="1" applyNumberFormat="1" applyFont="1" applyFill="1" applyBorder="1" applyAlignment="1" applyProtection="1">
      <alignment horizontal="left" vertical="center" shrinkToFit="1"/>
      <protection hidden="1"/>
    </xf>
    <xf numFmtId="56" fontId="28" fillId="2" borderId="74" xfId="0" quotePrefix="1" applyNumberFormat="1" applyFont="1" applyFill="1" applyBorder="1" applyAlignment="1" applyProtection="1">
      <alignment horizontal="left" vertical="center" shrinkToFit="1"/>
      <protection hidden="1"/>
    </xf>
    <xf numFmtId="0" fontId="29" fillId="3" borderId="15" xfId="0" applyFont="1" applyFill="1" applyBorder="1" applyAlignment="1" applyProtection="1">
      <alignment horizontal="center" vertical="center"/>
      <protection hidden="1"/>
    </xf>
    <xf numFmtId="0" fontId="29" fillId="3" borderId="5" xfId="0" applyFont="1" applyFill="1" applyBorder="1" applyAlignment="1" applyProtection="1">
      <alignment horizontal="center" vertical="center"/>
      <protection hidden="1"/>
    </xf>
    <xf numFmtId="178" fontId="28" fillId="3" borderId="44" xfId="0" applyNumberFormat="1" applyFont="1" applyFill="1" applyBorder="1" applyAlignment="1" applyProtection="1">
      <alignment horizontal="center" vertical="center"/>
      <protection hidden="1"/>
    </xf>
    <xf numFmtId="178" fontId="28" fillId="3" borderId="4" xfId="0" applyNumberFormat="1" applyFont="1" applyFill="1" applyBorder="1" applyAlignment="1" applyProtection="1">
      <alignment horizontal="center" vertical="center"/>
      <protection hidden="1"/>
    </xf>
    <xf numFmtId="56" fontId="28" fillId="2" borderId="54" xfId="0" quotePrefix="1" applyNumberFormat="1" applyFont="1" applyFill="1" applyBorder="1" applyAlignment="1" applyProtection="1">
      <alignment vertical="center" shrinkToFit="1"/>
      <protection hidden="1"/>
    </xf>
    <xf numFmtId="56" fontId="28" fillId="2" borderId="74" xfId="0" quotePrefix="1" applyNumberFormat="1" applyFont="1" applyFill="1" applyBorder="1" applyAlignment="1" applyProtection="1">
      <alignment vertical="center" shrinkToFit="1"/>
      <protection hidden="1"/>
    </xf>
    <xf numFmtId="0" fontId="29" fillId="2" borderId="54" xfId="0" applyFont="1" applyFill="1" applyBorder="1" applyAlignment="1" applyProtection="1">
      <alignment vertical="center" shrinkToFit="1"/>
      <protection hidden="1"/>
    </xf>
    <xf numFmtId="0" fontId="29" fillId="2" borderId="74" xfId="0" applyFont="1" applyFill="1" applyBorder="1" applyAlignment="1" applyProtection="1">
      <alignment vertical="center" shrinkToFit="1"/>
      <protection hidden="1"/>
    </xf>
    <xf numFmtId="0" fontId="28" fillId="2" borderId="74" xfId="0" quotePrefix="1" applyFont="1" applyFill="1" applyBorder="1" applyAlignment="1" applyProtection="1">
      <alignment horizontal="left" vertical="center" shrinkToFit="1"/>
      <protection hidden="1"/>
    </xf>
    <xf numFmtId="178" fontId="28" fillId="2" borderId="68" xfId="0" applyNumberFormat="1" applyFont="1" applyFill="1" applyBorder="1" applyAlignment="1" applyProtection="1">
      <alignment horizontal="center" vertical="center" shrinkToFit="1"/>
      <protection hidden="1"/>
    </xf>
    <xf numFmtId="178" fontId="28" fillId="2" borderId="12" xfId="0" applyNumberFormat="1" applyFont="1" applyFill="1" applyBorder="1" applyAlignment="1" applyProtection="1">
      <alignment horizontal="center" vertical="center" shrinkToFit="1"/>
      <protection hidden="1"/>
    </xf>
    <xf numFmtId="56" fontId="28" fillId="2" borderId="66" xfId="0" quotePrefix="1" applyNumberFormat="1" applyFont="1" applyFill="1" applyBorder="1" applyAlignment="1" applyProtection="1">
      <alignment horizontal="left" vertical="center" shrinkToFit="1"/>
      <protection hidden="1"/>
    </xf>
    <xf numFmtId="56" fontId="28" fillId="2" borderId="58" xfId="0" quotePrefix="1" applyNumberFormat="1" applyFont="1" applyFill="1" applyBorder="1" applyAlignment="1" applyProtection="1">
      <alignment horizontal="left" vertical="center" shrinkToFit="1"/>
      <protection hidden="1"/>
    </xf>
    <xf numFmtId="56" fontId="28" fillId="2" borderId="10" xfId="0" quotePrefix="1" applyNumberFormat="1" applyFont="1" applyFill="1" applyBorder="1" applyAlignment="1" applyProtection="1">
      <alignment horizontal="left" vertical="center" shrinkToFit="1"/>
      <protection hidden="1"/>
    </xf>
    <xf numFmtId="0" fontId="24" fillId="0" borderId="0" xfId="0" applyFont="1" applyAlignment="1" applyProtection="1">
      <alignment horizontal="left" vertical="center" wrapText="1"/>
      <protection hidden="1"/>
    </xf>
    <xf numFmtId="0" fontId="27" fillId="2" borderId="0" xfId="0" applyFont="1" applyFill="1" applyAlignment="1" applyProtection="1">
      <alignment horizontal="left" vertical="center" shrinkToFit="1"/>
      <protection hidden="1"/>
    </xf>
    <xf numFmtId="0" fontId="27" fillId="2" borderId="23" xfId="0" applyFont="1" applyFill="1" applyBorder="1" applyAlignment="1" applyProtection="1">
      <alignment horizontal="left" vertical="center"/>
      <protection hidden="1"/>
    </xf>
    <xf numFmtId="0" fontId="36" fillId="0" borderId="53" xfId="0" applyFont="1" applyBorder="1" applyAlignment="1">
      <alignment horizontal="center" vertical="center" shrinkToFit="1"/>
    </xf>
    <xf numFmtId="0" fontId="36" fillId="0" borderId="21" xfId="0" applyFont="1" applyBorder="1" applyAlignment="1">
      <alignment horizontal="center" vertical="center" shrinkToFit="1"/>
    </xf>
    <xf numFmtId="0" fontId="8" fillId="3" borderId="73" xfId="0" applyFont="1" applyFill="1" applyBorder="1" applyAlignment="1">
      <alignment horizontal="center" vertical="center" wrapText="1"/>
    </xf>
    <xf numFmtId="0" fontId="8" fillId="3" borderId="41" xfId="0" applyFont="1" applyFill="1" applyBorder="1" applyAlignment="1">
      <alignment horizontal="center" vertical="center" wrapText="1"/>
    </xf>
    <xf numFmtId="192" fontId="27" fillId="8" borderId="23" xfId="0" applyNumberFormat="1" applyFont="1" applyFill="1" applyBorder="1" applyAlignment="1" applyProtection="1">
      <alignment horizontal="left" vertical="center" shrinkToFit="1"/>
      <protection locked="0"/>
    </xf>
    <xf numFmtId="0" fontId="43" fillId="8" borderId="28" xfId="0" applyFont="1" applyFill="1" applyBorder="1" applyAlignment="1" applyProtection="1">
      <alignment horizontal="left" vertical="center" shrinkToFit="1"/>
      <protection locked="0"/>
    </xf>
    <xf numFmtId="0" fontId="43" fillId="2" borderId="0" xfId="0" applyFont="1" applyFill="1" applyAlignment="1" applyProtection="1">
      <alignment horizontal="left" vertical="center" shrinkToFit="1"/>
      <protection hidden="1"/>
    </xf>
    <xf numFmtId="192" fontId="43" fillId="8" borderId="28" xfId="0" applyNumberFormat="1" applyFont="1" applyFill="1" applyBorder="1" applyAlignment="1" applyProtection="1">
      <alignment horizontal="left" vertical="center" shrinkToFit="1"/>
      <protection locked="0"/>
    </xf>
    <xf numFmtId="0" fontId="40" fillId="3" borderId="17" xfId="0" applyFont="1" applyFill="1" applyBorder="1" applyAlignment="1">
      <alignment horizontal="center" vertical="center" shrinkToFit="1"/>
    </xf>
    <xf numFmtId="0" fontId="40" fillId="3" borderId="21" xfId="0" applyFont="1" applyFill="1" applyBorder="1" applyAlignment="1">
      <alignment horizontal="center" vertical="center" shrinkToFit="1"/>
    </xf>
    <xf numFmtId="49" fontId="36" fillId="0" borderId="17" xfId="0" applyNumberFormat="1" applyFont="1" applyBorder="1" applyAlignment="1">
      <alignment horizontal="center" vertical="center" shrinkToFit="1"/>
    </xf>
    <xf numFmtId="0" fontId="40" fillId="0" borderId="0" xfId="0" applyFont="1" applyAlignment="1">
      <alignment horizontal="center" vertical="center" shrinkToFit="1"/>
    </xf>
    <xf numFmtId="0" fontId="40" fillId="3" borderId="3" xfId="0" applyFont="1" applyFill="1" applyBorder="1" applyAlignment="1">
      <alignment horizontal="center" vertical="center" shrinkToFit="1"/>
    </xf>
    <xf numFmtId="0" fontId="27" fillId="4" borderId="53" xfId="0" applyFont="1" applyFill="1" applyBorder="1" applyAlignment="1" applyProtection="1">
      <alignment horizontal="center" vertical="center" shrinkToFit="1"/>
      <protection locked="0"/>
    </xf>
    <xf numFmtId="186" fontId="27" fillId="4" borderId="21" xfId="0" applyNumberFormat="1" applyFont="1" applyFill="1" applyBorder="1" applyAlignment="1" applyProtection="1">
      <alignment horizontal="center" vertical="center" shrinkToFit="1"/>
      <protection locked="0"/>
    </xf>
    <xf numFmtId="10" fontId="8" fillId="3" borderId="44" xfId="0" applyNumberFormat="1" applyFont="1" applyFill="1" applyBorder="1" applyAlignment="1">
      <alignment horizontal="center" vertical="center"/>
    </xf>
    <xf numFmtId="10" fontId="8" fillId="3" borderId="45" xfId="0" applyNumberFormat="1" applyFont="1" applyFill="1" applyBorder="1" applyAlignment="1">
      <alignment horizontal="center" vertical="center"/>
    </xf>
    <xf numFmtId="10" fontId="8" fillId="3" borderId="46" xfId="0" applyNumberFormat="1" applyFont="1" applyFill="1" applyBorder="1" applyAlignment="1">
      <alignment horizontal="center" vertical="center"/>
    </xf>
    <xf numFmtId="10" fontId="8" fillId="3" borderId="42" xfId="0" applyNumberFormat="1" applyFont="1" applyFill="1" applyBorder="1" applyAlignment="1">
      <alignment horizontal="center" vertical="center"/>
    </xf>
    <xf numFmtId="10" fontId="8" fillId="3" borderId="0" xfId="0" applyNumberFormat="1" applyFont="1" applyFill="1" applyAlignment="1">
      <alignment horizontal="center" vertical="center"/>
    </xf>
    <xf numFmtId="10" fontId="8" fillId="3" borderId="43" xfId="0" applyNumberFormat="1" applyFont="1" applyFill="1" applyBorder="1" applyAlignment="1">
      <alignment horizontal="center" vertical="center"/>
    </xf>
    <xf numFmtId="183" fontId="44" fillId="2" borderId="0" xfId="0" applyNumberFormat="1" applyFont="1" applyFill="1" applyAlignment="1" applyProtection="1">
      <alignment horizontal="left"/>
      <protection hidden="1"/>
    </xf>
    <xf numFmtId="49" fontId="27" fillId="2" borderId="23" xfId="0" applyNumberFormat="1" applyFont="1" applyFill="1" applyBorder="1" applyAlignment="1" applyProtection="1">
      <alignment horizontal="left" vertical="center" shrinkToFit="1"/>
      <protection hidden="1"/>
    </xf>
    <xf numFmtId="0" fontId="46" fillId="2" borderId="0" xfId="0" applyFont="1" applyFill="1" applyAlignment="1" applyProtection="1">
      <alignment horizontal="left" vertical="center" shrinkToFit="1"/>
      <protection hidden="1"/>
    </xf>
    <xf numFmtId="0" fontId="44" fillId="3" borderId="73" xfId="0" applyFont="1" applyFill="1" applyBorder="1" applyAlignment="1">
      <alignment horizontal="center" vertical="center" shrinkToFit="1"/>
    </xf>
    <xf numFmtId="0" fontId="44" fillId="3" borderId="41" xfId="0" applyFont="1" applyFill="1" applyBorder="1" applyAlignment="1">
      <alignment horizontal="center" vertical="center" shrinkToFit="1"/>
    </xf>
    <xf numFmtId="0" fontId="44" fillId="3" borderId="52" xfId="0" applyFont="1" applyFill="1" applyBorder="1" applyAlignment="1">
      <alignment horizontal="center" vertical="center" shrinkToFit="1"/>
    </xf>
    <xf numFmtId="0" fontId="44" fillId="3" borderId="44" xfId="0" applyFont="1" applyFill="1" applyBorder="1" applyAlignment="1">
      <alignment horizontal="center" vertical="center" shrinkToFit="1"/>
    </xf>
    <xf numFmtId="0" fontId="44" fillId="3" borderId="42" xfId="0" applyFont="1" applyFill="1" applyBorder="1" applyAlignment="1">
      <alignment horizontal="center" vertical="center" shrinkToFit="1"/>
    </xf>
    <xf numFmtId="0" fontId="44" fillId="3" borderId="47" xfId="0" applyFont="1" applyFill="1" applyBorder="1" applyAlignment="1">
      <alignment horizontal="center" vertical="center" shrinkToFit="1"/>
    </xf>
    <xf numFmtId="194" fontId="27" fillId="2" borderId="28" xfId="0" applyNumberFormat="1" applyFont="1" applyFill="1" applyBorder="1" applyAlignment="1" applyProtection="1">
      <alignment horizontal="left" vertical="center" shrinkToFit="1"/>
      <protection hidden="1"/>
    </xf>
    <xf numFmtId="0" fontId="27" fillId="8" borderId="28" xfId="0" applyFont="1" applyFill="1" applyBorder="1" applyAlignment="1" applyProtection="1">
      <alignment horizontal="left" vertical="center" shrinkToFit="1"/>
      <protection locked="0"/>
    </xf>
    <xf numFmtId="0" fontId="27" fillId="0" borderId="0" xfId="0" applyFont="1" applyAlignment="1" applyProtection="1">
      <alignment horizontal="left" vertical="center" shrinkToFit="1"/>
      <protection hidden="1"/>
    </xf>
    <xf numFmtId="181" fontId="44" fillId="2" borderId="0" xfId="0" applyNumberFormat="1" applyFont="1" applyFill="1" applyAlignment="1">
      <alignment horizontal="center" vertical="center" shrinkToFit="1"/>
    </xf>
    <xf numFmtId="49" fontId="11" fillId="0" borderId="10" xfId="0" applyNumberFormat="1" applyFont="1" applyBorder="1" applyAlignment="1" applyProtection="1">
      <alignment horizontal="left" vertical="top" wrapText="1"/>
      <protection locked="0"/>
    </xf>
    <xf numFmtId="191" fontId="11" fillId="0" borderId="10" xfId="0" applyNumberFormat="1" applyFont="1" applyBorder="1" applyAlignment="1" applyProtection="1">
      <alignment horizontal="left" vertical="top" wrapText="1"/>
      <protection locked="0"/>
    </xf>
    <xf numFmtId="49" fontId="11" fillId="0" borderId="1" xfId="0" applyNumberFormat="1" applyFont="1" applyBorder="1" applyAlignment="1" applyProtection="1">
      <alignment horizontal="left" vertical="top" wrapText="1"/>
      <protection locked="0"/>
    </xf>
    <xf numFmtId="179" fontId="46" fillId="7" borderId="0" xfId="0" applyNumberFormat="1" applyFont="1" applyFill="1" applyAlignment="1">
      <alignment vertical="top"/>
    </xf>
    <xf numFmtId="0" fontId="45" fillId="4" borderId="42" xfId="0" applyFont="1" applyFill="1" applyBorder="1" applyAlignment="1" applyProtection="1">
      <alignment horizontal="left" vertical="top" wrapText="1"/>
      <protection locked="0"/>
    </xf>
    <xf numFmtId="0" fontId="45" fillId="4" borderId="0" xfId="0" applyFont="1" applyFill="1" applyAlignment="1" applyProtection="1">
      <alignment horizontal="left" vertical="top" wrapText="1"/>
      <protection locked="0"/>
    </xf>
    <xf numFmtId="0" fontId="45" fillId="4" borderId="43" xfId="0" applyFont="1" applyFill="1" applyBorder="1" applyAlignment="1" applyProtection="1">
      <alignment horizontal="left" vertical="top" wrapText="1"/>
      <protection locked="0"/>
    </xf>
    <xf numFmtId="0" fontId="36" fillId="2" borderId="0" xfId="0" applyFont="1" applyFill="1" applyAlignment="1">
      <alignment horizontal="left" vertical="center"/>
    </xf>
    <xf numFmtId="0" fontId="36" fillId="7" borderId="0" xfId="0" applyFont="1" applyFill="1" applyAlignment="1">
      <alignment horizontal="left" vertical="center"/>
    </xf>
    <xf numFmtId="182" fontId="40" fillId="2" borderId="45" xfId="2" applyNumberFormat="1" applyFont="1" applyFill="1" applyBorder="1" applyAlignment="1" applyProtection="1">
      <alignment horizontal="left" vertical="center" shrinkToFit="1"/>
    </xf>
    <xf numFmtId="182" fontId="40" fillId="2" borderId="0" xfId="0" applyNumberFormat="1" applyFont="1" applyFill="1" applyAlignment="1">
      <alignment horizontal="left" vertical="center" shrinkToFit="1"/>
    </xf>
    <xf numFmtId="0" fontId="40" fillId="2" borderId="0" xfId="0" applyFont="1" applyFill="1" applyAlignment="1">
      <alignment horizontal="left"/>
    </xf>
    <xf numFmtId="49" fontId="11" fillId="0" borderId="8" xfId="0" applyNumberFormat="1" applyFont="1" applyBorder="1" applyAlignment="1" applyProtection="1">
      <alignment horizontal="left" vertical="top" wrapText="1"/>
      <protection locked="0"/>
    </xf>
    <xf numFmtId="191" fontId="11" fillId="0" borderId="8" xfId="0" applyNumberFormat="1" applyFont="1" applyBorder="1" applyAlignment="1" applyProtection="1">
      <alignment horizontal="left" vertical="top" wrapText="1"/>
      <protection locked="0"/>
    </xf>
    <xf numFmtId="49" fontId="11" fillId="0" borderId="11" xfId="0" applyNumberFormat="1" applyFont="1" applyBorder="1" applyAlignment="1" applyProtection="1">
      <alignment horizontal="left" vertical="top" wrapText="1"/>
      <protection locked="0"/>
    </xf>
    <xf numFmtId="49" fontId="11" fillId="0" borderId="6" xfId="0" applyNumberFormat="1" applyFont="1" applyBorder="1" applyAlignment="1" applyProtection="1">
      <alignment horizontal="left" vertical="top" wrapText="1"/>
      <protection locked="0"/>
    </xf>
    <xf numFmtId="191" fontId="11" fillId="0" borderId="6"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left" vertical="top" wrapText="1"/>
      <protection locked="0"/>
    </xf>
    <xf numFmtId="0" fontId="47" fillId="0" borderId="0" xfId="0" applyFont="1" applyAlignment="1" applyProtection="1">
      <alignment horizontal="left" vertical="center" shrinkToFit="1"/>
      <protection hidden="1"/>
    </xf>
    <xf numFmtId="0" fontId="27" fillId="8" borderId="23" xfId="0" applyFont="1" applyFill="1" applyBorder="1" applyAlignment="1" applyProtection="1">
      <alignment horizontal="left" vertical="center" shrinkToFit="1"/>
      <protection locked="0"/>
    </xf>
    <xf numFmtId="0" fontId="27" fillId="7" borderId="0" xfId="0" applyFont="1" applyFill="1" applyAlignment="1" applyProtection="1">
      <alignment horizontal="left" vertical="center" shrinkToFit="1"/>
      <protection hidden="1"/>
    </xf>
    <xf numFmtId="0" fontId="47" fillId="7" borderId="0" xfId="0" applyFont="1" applyFill="1" applyAlignment="1" applyProtection="1">
      <alignment horizontal="left" vertical="center" shrinkToFit="1"/>
      <protection hidden="1"/>
    </xf>
    <xf numFmtId="0" fontId="36" fillId="4" borderId="53" xfId="0" applyFont="1" applyFill="1" applyBorder="1" applyAlignment="1" applyProtection="1">
      <alignment horizontal="center" vertical="center" shrinkToFit="1"/>
      <protection locked="0"/>
    </xf>
    <xf numFmtId="0" fontId="36" fillId="4" borderId="21" xfId="0" applyFont="1" applyFill="1" applyBorder="1" applyAlignment="1" applyProtection="1">
      <alignment horizontal="center" vertical="center" shrinkToFit="1"/>
      <protection locked="0"/>
    </xf>
    <xf numFmtId="49" fontId="11" fillId="8" borderId="10" xfId="0" applyNumberFormat="1" applyFont="1" applyFill="1" applyBorder="1" applyAlignment="1" applyProtection="1">
      <alignment horizontal="left" vertical="top" wrapText="1"/>
      <protection locked="0"/>
    </xf>
    <xf numFmtId="191" fontId="11" fillId="8" borderId="10" xfId="0" applyNumberFormat="1" applyFont="1" applyFill="1" applyBorder="1" applyAlignment="1" applyProtection="1">
      <alignment horizontal="left" vertical="top" wrapText="1"/>
      <protection locked="0"/>
    </xf>
    <xf numFmtId="49" fontId="11" fillId="8" borderId="1" xfId="0" applyNumberFormat="1" applyFont="1" applyFill="1" applyBorder="1" applyAlignment="1" applyProtection="1">
      <alignment horizontal="left" vertical="top" wrapText="1"/>
      <protection locked="0"/>
    </xf>
    <xf numFmtId="49" fontId="11" fillId="8" borderId="8" xfId="0" applyNumberFormat="1" applyFont="1" applyFill="1" applyBorder="1" applyAlignment="1" applyProtection="1">
      <alignment horizontal="left" vertical="top" wrapText="1"/>
      <protection locked="0"/>
    </xf>
    <xf numFmtId="191" fontId="11" fillId="8" borderId="8" xfId="0" applyNumberFormat="1" applyFont="1" applyFill="1" applyBorder="1" applyAlignment="1" applyProtection="1">
      <alignment horizontal="left" vertical="top" wrapText="1"/>
      <protection locked="0"/>
    </xf>
    <xf numFmtId="49" fontId="11" fillId="8" borderId="11" xfId="0" applyNumberFormat="1" applyFont="1" applyFill="1" applyBorder="1" applyAlignment="1" applyProtection="1">
      <alignment horizontal="left" vertical="top" wrapText="1"/>
      <protection locked="0"/>
    </xf>
    <xf numFmtId="49" fontId="11" fillId="8" borderId="6" xfId="0" applyNumberFormat="1" applyFont="1" applyFill="1" applyBorder="1" applyAlignment="1" applyProtection="1">
      <alignment horizontal="left" vertical="top" wrapText="1"/>
      <protection locked="0"/>
    </xf>
    <xf numFmtId="191" fontId="11" fillId="8" borderId="6" xfId="0" applyNumberFormat="1" applyFont="1" applyFill="1" applyBorder="1" applyAlignment="1" applyProtection="1">
      <alignment horizontal="left" vertical="top" wrapText="1"/>
      <protection locked="0"/>
    </xf>
    <xf numFmtId="49" fontId="11" fillId="8" borderId="14" xfId="0" applyNumberFormat="1" applyFont="1" applyFill="1" applyBorder="1" applyAlignment="1" applyProtection="1">
      <alignment horizontal="left" vertical="top" wrapText="1"/>
      <protection locked="0"/>
    </xf>
  </cellXfs>
  <cellStyles count="7">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s>
  <dxfs count="207">
    <dxf>
      <fill>
        <patternFill>
          <bgColor theme="9" tint="0.39994506668294322"/>
        </patternFill>
      </fill>
    </dxf>
    <dxf>
      <fill>
        <patternFill>
          <bgColor theme="0"/>
        </patternFill>
      </fill>
    </dxf>
    <dxf>
      <fill>
        <patternFill patternType="none">
          <bgColor indexed="65"/>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
      <fill>
        <patternFill>
          <bgColor theme="9" tint="0.39994506668294322"/>
        </patternFill>
      </fill>
    </dxf>
    <dxf>
      <fill>
        <patternFill>
          <bgColor theme="0"/>
        </patternFill>
      </fill>
    </dxf>
    <dxf>
      <fill>
        <patternFill>
          <bgColor theme="0"/>
        </patternFill>
      </fill>
    </dxf>
    <dxf>
      <fill>
        <patternFill patternType="none">
          <bgColor indexed="65"/>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00FFFF"/>
        </patternFill>
      </fill>
    </dxf>
    <dxf>
      <fill>
        <patternFill>
          <bgColor rgb="FFFF00FF"/>
        </patternFill>
      </fill>
    </dxf>
    <dxf>
      <fill>
        <patternFill>
          <bgColor rgb="FFFF00FF"/>
        </patternFill>
      </fill>
    </dxf>
  </dxfs>
  <tableStyles count="0" defaultTableStyle="TableStyleMedium9" defaultPivotStyle="PivotStyleLight16"/>
  <colors>
    <mruColors>
      <color rgb="FFFF33CC"/>
      <color rgb="FF00FFFF"/>
      <color rgb="FFFF66CC"/>
      <color rgb="FFFF99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Style="combo" dx="16" fmlaRange="$AA$29:$AA$30" noThreeD="1" sel="0" val="0"/>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Style="combo" dx="16" fmlaRange="$W$29:$W$30" noThreeD="1" sel="0" val="0"/>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412750</xdr:colOff>
      <xdr:row>41</xdr:row>
      <xdr:rowOff>69850</xdr:rowOff>
    </xdr:from>
    <xdr:ext cx="2717800" cy="82586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15150" y="8629650"/>
          <a:ext cx="2717800" cy="82586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r>
            <a:rPr kumimoji="1" lang="en-US" altLang="ja-JP" sz="1100"/>
            <a:t>【</a:t>
          </a:r>
          <a:r>
            <a:rPr kumimoji="1" lang="ja-JP" altLang="en-US" sz="1100"/>
            <a:t>参考</a:t>
          </a:r>
          <a:r>
            <a:rPr kumimoji="1" lang="en-US" altLang="ja-JP" sz="1100"/>
            <a:t>】</a:t>
          </a:r>
          <a:r>
            <a:rPr kumimoji="1" lang="ja-JP" altLang="en-US" sz="1100"/>
            <a:t>★祝日法に定められた祝祭日★」では、</a:t>
          </a:r>
          <a:r>
            <a:rPr kumimoji="1" lang="en-US" altLang="ja-JP" sz="1100"/>
            <a:t>1</a:t>
          </a:r>
          <a:r>
            <a:rPr kumimoji="1" lang="ja-JP" altLang="en-US" sz="1100"/>
            <a:t>月</a:t>
          </a:r>
          <a:r>
            <a:rPr kumimoji="1" lang="en-US" altLang="ja-JP" sz="1100"/>
            <a:t>1</a:t>
          </a:r>
          <a:r>
            <a:rPr kumimoji="1" lang="ja-JP" altLang="en-US" sz="1100"/>
            <a:t>日の西暦を更新することで、法令改正されない限り、</a:t>
          </a:r>
          <a:r>
            <a:rPr kumimoji="1" lang="en-US" altLang="ja-JP" sz="1100"/>
            <a:t>2099</a:t>
          </a:r>
          <a:r>
            <a:rPr kumimoji="1" lang="ja-JP" altLang="en-US" sz="1100"/>
            <a:t>年まで自動計算可です。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622300</xdr:colOff>
          <xdr:row>4</xdr:row>
          <xdr:rowOff>12700</xdr:rowOff>
        </xdr:from>
        <xdr:to>
          <xdr:col>8</xdr:col>
          <xdr:colOff>69850</xdr:colOff>
          <xdr:row>11</xdr:row>
          <xdr:rowOff>165100</xdr:rowOff>
        </xdr:to>
        <xdr:sp macro="" textlink="">
          <xdr:nvSpPr>
            <xdr:cNvPr id="50423" name="Button 247" hidden="1">
              <a:extLst>
                <a:ext uri="{63B3BB69-23CF-44E3-9099-C40C66FF867C}">
                  <a14:compatExt spid="_x0000_s50423"/>
                </a:ext>
                <a:ext uri="{FF2B5EF4-FFF2-40B4-BE49-F238E27FC236}">
                  <a16:creationId xmlns:a16="http://schemas.microsoft.com/office/drawing/2014/main" id="{00000000-0008-0000-0E00-0000F7C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日誌が表示されない場合はボタンを押して下さい。</a:t>
              </a:r>
            </a:p>
            <a:p>
              <a:pPr algn="ctr" rtl="0">
                <a:defRPr sz="1000"/>
              </a:pPr>
              <a:r>
                <a:rPr lang="ja-JP" altLang="en-US" sz="1100" b="0" i="0" u="none" strike="noStrike" baseline="0">
                  <a:solidFill>
                    <a:srgbClr val="000000"/>
                  </a:solidFill>
                  <a:latin typeface="ＭＳ Ｐゴシック"/>
                  <a:ea typeface="ＭＳ Ｐゴシック"/>
                </a:rPr>
                <a:t>    マクロを有効にしないと</a:t>
              </a:r>
            </a:p>
            <a:p>
              <a:pPr algn="ctr" rtl="0">
                <a:defRPr sz="1000"/>
              </a:pPr>
              <a:r>
                <a:rPr lang="ja-JP" altLang="en-US" sz="1100" b="0" i="0" u="none" strike="noStrike" baseline="0">
                  <a:solidFill>
                    <a:srgbClr val="000000"/>
                  </a:solidFill>
                  <a:latin typeface="ＭＳ Ｐゴシック"/>
                  <a:ea typeface="ＭＳ Ｐゴシック"/>
                </a:rPr>
                <a:t>ボタンを押してもシートが表示されません。</a:t>
              </a:r>
            </a:p>
            <a:p>
              <a:pPr algn="ctr" rtl="0">
                <a:defRPr sz="1000"/>
              </a:pPr>
              <a:r>
                <a:rPr lang="ja-JP" altLang="en-US" sz="1100" b="0" i="0" u="none" strike="noStrike" baseline="0">
                  <a:solidFill>
                    <a:srgbClr val="000000"/>
                  </a:solidFill>
                  <a:latin typeface="ＭＳ Ｐゴシック"/>
                  <a:ea typeface="ＭＳ Ｐゴシック"/>
                </a:rPr>
                <a:t>マクロを有効にしてから再度お試しください。</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23</xdr:col>
      <xdr:colOff>0</xdr:colOff>
      <xdr:row>7</xdr:row>
      <xdr:rowOff>317499</xdr:rowOff>
    </xdr:from>
    <xdr:ext cx="10096500" cy="2238375"/>
    <xdr:sp macro="" textlink="">
      <xdr:nvSpPr>
        <xdr:cNvPr id="5" name="時間テキスト">
          <a:extLst>
            <a:ext uri="{FF2B5EF4-FFF2-40B4-BE49-F238E27FC236}">
              <a16:creationId xmlns:a16="http://schemas.microsoft.com/office/drawing/2014/main" id="{00000000-0008-0000-0F00-000005000000}"/>
            </a:ext>
          </a:extLst>
        </xdr:cNvPr>
        <xdr:cNvSpPr txBox="1">
          <a:spLocks noChangeAspect="1"/>
        </xdr:cNvSpPr>
      </xdr:nvSpPr>
      <xdr:spPr>
        <a:xfrm>
          <a:off x="17605375" y="2571749"/>
          <a:ext cx="10096500" cy="2238375"/>
        </a:xfrm>
        <a:prstGeom prst="rect">
          <a:avLst/>
        </a:prstGeom>
        <a:solidFill>
          <a:schemeClr val="lt1"/>
        </a:solidFill>
        <a:ln w="635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2400"/>
            </a:lnSpc>
          </a:pPr>
          <a:r>
            <a:rPr kumimoji="1" lang="ja-JP" altLang="en-US" sz="2000" b="1">
              <a:latin typeface="ＭＳ ゴシック" panose="020B0609070205080204" pitchFamily="49" charset="-128"/>
              <a:ea typeface="ＭＳ ゴシック" panose="020B0609070205080204" pitchFamily="49" charset="-128"/>
            </a:rPr>
            <a:t>①　赤枠で囲まれている部分を日誌に取り込みます。</a:t>
          </a:r>
        </a:p>
        <a:p>
          <a:pPr>
            <a:lnSpc>
              <a:spcPts val="2400"/>
            </a:lnSpc>
          </a:pPr>
          <a:endParaRPr kumimoji="1" lang="ja-JP" altLang="en-US" sz="2000" b="1">
            <a:latin typeface="ＭＳ ゴシック" panose="020B0609070205080204" pitchFamily="49" charset="-128"/>
            <a:ea typeface="ＭＳ ゴシック" panose="020B0609070205080204" pitchFamily="49" charset="-128"/>
          </a:endParaRPr>
        </a:p>
        <a:p>
          <a:pPr>
            <a:lnSpc>
              <a:spcPts val="2400"/>
            </a:lnSpc>
          </a:pPr>
          <a:r>
            <a:rPr kumimoji="1" lang="ja-JP" altLang="en-US" sz="2000" b="1">
              <a:latin typeface="ＭＳ ゴシック" panose="020B0609070205080204" pitchFamily="49" charset="-128"/>
              <a:ea typeface="ＭＳ ゴシック" panose="020B0609070205080204" pitchFamily="49" charset="-128"/>
            </a:rPr>
            <a:t>②　時間内従事時間数、時間外従事時間数、従事内容を確認して下さい。</a:t>
          </a:r>
        </a:p>
        <a:p>
          <a:pPr>
            <a:lnSpc>
              <a:spcPts val="2400"/>
            </a:lnSpc>
          </a:pPr>
          <a:endParaRPr kumimoji="1" lang="ja-JP" altLang="en-US" sz="2000" b="1">
            <a:latin typeface="ＭＳ ゴシック" panose="020B0609070205080204" pitchFamily="49" charset="-128"/>
            <a:ea typeface="ＭＳ ゴシック" panose="020B0609070205080204" pitchFamily="49" charset="-128"/>
          </a:endParaRPr>
        </a:p>
        <a:p>
          <a:pPr>
            <a:lnSpc>
              <a:spcPts val="2300"/>
            </a:lnSpc>
          </a:pPr>
          <a:r>
            <a:rPr kumimoji="1" lang="ja-JP" altLang="en-US" sz="2000" b="1">
              <a:latin typeface="ＭＳ ゴシック" panose="020B0609070205080204" pitchFamily="49" charset="-128"/>
              <a:ea typeface="ＭＳ ゴシック" panose="020B0609070205080204" pitchFamily="49" charset="-128"/>
            </a:rPr>
            <a:t>③　勤務が「休み」「欠勤」の日は</a:t>
          </a:r>
          <a:r>
            <a:rPr kumimoji="1" lang="en-US" altLang="ja-JP" sz="2000" b="1">
              <a:latin typeface="ＭＳ ゴシック" panose="020B0609070205080204" pitchFamily="49" charset="-128"/>
              <a:ea typeface="ＭＳ ゴシック" panose="020B0609070205080204" pitchFamily="49" charset="-128"/>
            </a:rPr>
            <a:t>CSV</a:t>
          </a:r>
          <a:r>
            <a:rPr kumimoji="1" lang="ja-JP" altLang="en-US" sz="2000" b="1">
              <a:latin typeface="ＭＳ ゴシック" panose="020B0609070205080204" pitchFamily="49" charset="-128"/>
              <a:ea typeface="ＭＳ ゴシック" panose="020B0609070205080204" pitchFamily="49" charset="-128"/>
            </a:rPr>
            <a:t>の取り込みを行いません。</a:t>
          </a:r>
        </a:p>
        <a:p>
          <a:pPr>
            <a:lnSpc>
              <a:spcPts val="2200"/>
            </a:lnSpc>
          </a:pPr>
          <a:r>
            <a:rPr kumimoji="1" lang="ja-JP" altLang="en-US" sz="2000" b="1">
              <a:latin typeface="ＭＳ ゴシック" panose="020B0609070205080204" pitchFamily="49" charset="-128"/>
              <a:ea typeface="ＭＳ ゴシック" panose="020B0609070205080204" pitchFamily="49" charset="-128"/>
            </a:rPr>
            <a:t>　　勤務が「年休」の場合は時間外従事時間数の取り込みを行いません。</a:t>
          </a:r>
          <a:endParaRPr kumimoji="1" lang="en-US" altLang="ja-JP" sz="2000" b="1">
            <a:latin typeface="ＭＳ ゴシック" panose="020B0609070205080204" pitchFamily="49" charset="-128"/>
            <a:ea typeface="ＭＳ ゴシック" panose="020B0609070205080204" pitchFamily="49" charset="-128"/>
          </a:endParaRPr>
        </a:p>
        <a:p>
          <a:pPr>
            <a:lnSpc>
              <a:spcPts val="2200"/>
            </a:lnSpc>
          </a:pPr>
          <a:endParaRPr kumimoji="1" lang="ja-JP" altLang="en-US" sz="2000" b="1">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21</xdr:col>
          <xdr:colOff>317500</xdr:colOff>
          <xdr:row>3</xdr:row>
          <xdr:rowOff>57150</xdr:rowOff>
        </xdr:from>
        <xdr:to>
          <xdr:col>23</xdr:col>
          <xdr:colOff>165100</xdr:colOff>
          <xdr:row>4</xdr:row>
          <xdr:rowOff>146050</xdr:rowOff>
        </xdr:to>
        <xdr:sp macro="" textlink="">
          <xdr:nvSpPr>
            <xdr:cNvPr id="59393" name="Button 1" hidden="1">
              <a:extLst>
                <a:ext uri="{63B3BB69-23CF-44E3-9099-C40C66FF867C}">
                  <a14:compatExt spid="_x0000_s59393"/>
                </a:ext>
                <a:ext uri="{FF2B5EF4-FFF2-40B4-BE49-F238E27FC236}">
                  <a16:creationId xmlns:a16="http://schemas.microsoft.com/office/drawing/2014/main" id="{00000000-0008-0000-0F00-000001E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CSV取り込み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5</xdr:row>
          <xdr:rowOff>31750</xdr:rowOff>
        </xdr:from>
        <xdr:to>
          <xdr:col>23</xdr:col>
          <xdr:colOff>133350</xdr:colOff>
          <xdr:row>6</xdr:row>
          <xdr:rowOff>171450</xdr:rowOff>
        </xdr:to>
        <xdr:sp macro="" textlink="">
          <xdr:nvSpPr>
            <xdr:cNvPr id="59394" name="Button 2" hidden="1">
              <a:extLst>
                <a:ext uri="{63B3BB69-23CF-44E3-9099-C40C66FF867C}">
                  <a14:compatExt spid="_x0000_s59394"/>
                </a:ext>
                <a:ext uri="{FF2B5EF4-FFF2-40B4-BE49-F238E27FC236}">
                  <a16:creationId xmlns:a16="http://schemas.microsoft.com/office/drawing/2014/main" id="{00000000-0008-0000-0F00-000002E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【勤務パターン】</a:t>
              </a:r>
            </a:p>
            <a:p>
              <a:pPr algn="ctr" rtl="0">
                <a:defRPr sz="1000"/>
              </a:pPr>
              <a:r>
                <a:rPr lang="ja-JP" altLang="en-US" sz="1100" b="0" i="0" u="none" strike="noStrike" baseline="0">
                  <a:solidFill>
                    <a:srgbClr val="000000"/>
                  </a:solidFill>
                  <a:latin typeface="ＭＳ Ｐゴシック"/>
                  <a:ea typeface="ＭＳ Ｐゴシック"/>
                </a:rPr>
                <a:t>前月と同様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488950</xdr:colOff>
          <xdr:row>3</xdr:row>
          <xdr:rowOff>38100</xdr:rowOff>
        </xdr:from>
        <xdr:to>
          <xdr:col>21</xdr:col>
          <xdr:colOff>31750</xdr:colOff>
          <xdr:row>4</xdr:row>
          <xdr:rowOff>127000</xdr:rowOff>
        </xdr:to>
        <xdr:sp macro="" textlink="">
          <xdr:nvSpPr>
            <xdr:cNvPr id="59395" name="cmb_Guide" hidden="1">
              <a:extLst>
                <a:ext uri="{63B3BB69-23CF-44E3-9099-C40C66FF867C}">
                  <a14:compatExt spid="_x0000_s59395"/>
                </a:ext>
                <a:ext uri="{FF2B5EF4-FFF2-40B4-BE49-F238E27FC236}">
                  <a16:creationId xmlns:a16="http://schemas.microsoft.com/office/drawing/2014/main" id="{00000000-0008-0000-0F00-000003E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21</xdr:col>
      <xdr:colOff>333375</xdr:colOff>
      <xdr:row>2</xdr:row>
      <xdr:rowOff>409575</xdr:rowOff>
    </xdr:from>
    <xdr:to>
      <xdr:col>21</xdr:col>
      <xdr:colOff>361950</xdr:colOff>
      <xdr:row>3</xdr:row>
      <xdr:rowOff>15875</xdr:rowOff>
    </xdr:to>
    <xdr:pic>
      <xdr:nvPicPr>
        <xdr:cNvPr id="2" name="btn_Csv">
          <a:extLst>
            <a:ext uri="{FF2B5EF4-FFF2-40B4-BE49-F238E27FC236}">
              <a16:creationId xmlns:a16="http://schemas.microsoft.com/office/drawing/2014/main" id="{00000000-0008-0000-0F00-000002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87775" y="1171575"/>
          <a:ext cx="28575" cy="1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333375</xdr:colOff>
      <xdr:row>2</xdr:row>
      <xdr:rowOff>409575</xdr:rowOff>
    </xdr:from>
    <xdr:to>
      <xdr:col>21</xdr:col>
      <xdr:colOff>361950</xdr:colOff>
      <xdr:row>3</xdr:row>
      <xdr:rowOff>19050</xdr:rowOff>
    </xdr:to>
    <xdr:pic>
      <xdr:nvPicPr>
        <xdr:cNvPr id="3" name="btn_Csv">
          <a:extLst>
            <a:ext uri="{FF2B5EF4-FFF2-40B4-BE49-F238E27FC236}">
              <a16:creationId xmlns:a16="http://schemas.microsoft.com/office/drawing/2014/main" id="{00000000-0008-0000-0F00-000003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877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317500</xdr:colOff>
          <xdr:row>3</xdr:row>
          <xdr:rowOff>57150</xdr:rowOff>
        </xdr:from>
        <xdr:to>
          <xdr:col>23</xdr:col>
          <xdr:colOff>165100</xdr:colOff>
          <xdr:row>4</xdr:row>
          <xdr:rowOff>133350</xdr:rowOff>
        </xdr:to>
        <xdr:sp macro="" textlink="">
          <xdr:nvSpPr>
            <xdr:cNvPr id="59396" name="Button 1" hidden="1">
              <a:extLst>
                <a:ext uri="{63B3BB69-23CF-44E3-9099-C40C66FF867C}">
                  <a14:compatExt spid="_x0000_s59396"/>
                </a:ext>
                <a:ext uri="{FF2B5EF4-FFF2-40B4-BE49-F238E27FC236}">
                  <a16:creationId xmlns:a16="http://schemas.microsoft.com/office/drawing/2014/main" id="{00000000-0008-0000-0F00-000004E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CSV取り込み</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488950</xdr:colOff>
          <xdr:row>3</xdr:row>
          <xdr:rowOff>31750</xdr:rowOff>
        </xdr:from>
        <xdr:to>
          <xdr:col>20</xdr:col>
          <xdr:colOff>755650</xdr:colOff>
          <xdr:row>4</xdr:row>
          <xdr:rowOff>114300</xdr:rowOff>
        </xdr:to>
        <xdr:sp macro="" textlink="">
          <xdr:nvSpPr>
            <xdr:cNvPr id="59397" name="cmb_Guide" hidden="1">
              <a:extLst>
                <a:ext uri="{63B3BB69-23CF-44E3-9099-C40C66FF867C}">
                  <a14:compatExt spid="_x0000_s59397"/>
                </a:ext>
                <a:ext uri="{FF2B5EF4-FFF2-40B4-BE49-F238E27FC236}">
                  <a16:creationId xmlns:a16="http://schemas.microsoft.com/office/drawing/2014/main" id="{00000000-0008-0000-0F00-000005E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21</xdr:col>
      <xdr:colOff>333375</xdr:colOff>
      <xdr:row>2</xdr:row>
      <xdr:rowOff>409575</xdr:rowOff>
    </xdr:from>
    <xdr:to>
      <xdr:col>21</xdr:col>
      <xdr:colOff>361950</xdr:colOff>
      <xdr:row>2</xdr:row>
      <xdr:rowOff>425450</xdr:rowOff>
    </xdr:to>
    <xdr:pic>
      <xdr:nvPicPr>
        <xdr:cNvPr id="2" name="btn_Csv">
          <a:extLst>
            <a:ext uri="{FF2B5EF4-FFF2-40B4-BE49-F238E27FC236}">
              <a16:creationId xmlns:a16="http://schemas.microsoft.com/office/drawing/2014/main" id="{00000000-0008-0000-0200-000002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333375</xdr:colOff>
      <xdr:row>2</xdr:row>
      <xdr:rowOff>409575</xdr:rowOff>
    </xdr:from>
    <xdr:to>
      <xdr:col>21</xdr:col>
      <xdr:colOff>361950</xdr:colOff>
      <xdr:row>2</xdr:row>
      <xdr:rowOff>428625</xdr:rowOff>
    </xdr:to>
    <xdr:pic>
      <xdr:nvPicPr>
        <xdr:cNvPr id="5" name="btn_Csv">
          <a:extLst>
            <a:ext uri="{FF2B5EF4-FFF2-40B4-BE49-F238E27FC236}">
              <a16:creationId xmlns:a16="http://schemas.microsoft.com/office/drawing/2014/main" id="{00000000-0008-0000-0200-00000500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36286</xdr:colOff>
      <xdr:row>10</xdr:row>
      <xdr:rowOff>18142</xdr:rowOff>
    </xdr:from>
    <xdr:ext cx="2717800" cy="64248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475857" y="3991428"/>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「日（曜）」の欄には、適宜更新してください。</a:t>
          </a:r>
          <a:endParaRPr kumimoji="1" lang="en-US" altLang="ja-JP" sz="1100"/>
        </a:p>
        <a:p>
          <a:r>
            <a:rPr kumimoji="1" lang="ja-JP" altLang="en-US" sz="1100"/>
            <a:t>なお、例に倣って土日祝日を色分けしてください。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21</xdr:col>
      <xdr:colOff>333375</xdr:colOff>
      <xdr:row>2</xdr:row>
      <xdr:rowOff>409575</xdr:rowOff>
    </xdr:from>
    <xdr:to>
      <xdr:col>21</xdr:col>
      <xdr:colOff>361950</xdr:colOff>
      <xdr:row>2</xdr:row>
      <xdr:rowOff>428625</xdr:rowOff>
    </xdr:to>
    <xdr:pic>
      <xdr:nvPicPr>
        <xdr:cNvPr id="29501" name="btn_Csv">
          <a:extLst>
            <a:ext uri="{FF2B5EF4-FFF2-40B4-BE49-F238E27FC236}">
              <a16:creationId xmlns:a16="http://schemas.microsoft.com/office/drawing/2014/main" id="{00000000-0008-0000-0300-00003D730000}"/>
            </a:ext>
          </a:extLst>
        </xdr:cNvPr>
        <xdr:cNvPicPr preferRelativeResize="0">
          <a:picLocks noChangeArrowheads="1" noChangeShapeType="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44875" y="11715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0</xdr:colOff>
      <xdr:row>10</xdr:row>
      <xdr:rowOff>0</xdr:rowOff>
    </xdr:from>
    <xdr:ext cx="2717800" cy="64248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22</xdr:col>
      <xdr:colOff>0</xdr:colOff>
      <xdr:row>10</xdr:row>
      <xdr:rowOff>0</xdr:rowOff>
    </xdr:from>
    <xdr:ext cx="2717800" cy="642484"/>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5439571" y="3973286"/>
          <a:ext cx="271780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「日（曜）」の欄には、適宜更新してください。</a:t>
          </a:r>
          <a:endParaRPr lang="ja-JP" altLang="ja-JP">
            <a:effectLst/>
          </a:endParaRPr>
        </a:p>
        <a:p>
          <a:r>
            <a:rPr kumimoji="1" lang="ja-JP" altLang="ja-JP" sz="1100">
              <a:solidFill>
                <a:schemeClr val="tx1"/>
              </a:solidFill>
              <a:effectLst/>
              <a:latin typeface="+mn-lt"/>
              <a:ea typeface="+mn-ea"/>
              <a:cs typeface="+mn-cs"/>
            </a:rPr>
            <a:t>なお、例に倣って土日祝日を色分けしてください。</a:t>
          </a:r>
          <a:endParaRPr lang="ja-JP" altLang="ja-JP">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rgb="FF00B0F0"/>
  </sheetPr>
  <dimension ref="A1:U110"/>
  <sheetViews>
    <sheetView showGridLines="0" tabSelected="1" view="pageBreakPreview" topLeftCell="A2" zoomScaleNormal="100" zoomScaleSheetLayoutView="100" workbookViewId="0">
      <selection activeCell="A2" sqref="A2"/>
    </sheetView>
  </sheetViews>
  <sheetFormatPr defaultColWidth="9" defaultRowHeight="15" x14ac:dyDescent="0.2"/>
  <cols>
    <col min="1" max="1" width="12.6328125" style="30" customWidth="1"/>
    <col min="2" max="4" width="11.08984375" style="30" customWidth="1"/>
    <col min="5" max="5" width="11.6328125" style="30" customWidth="1"/>
    <col min="6" max="10" width="11.08984375" style="30" customWidth="1"/>
    <col min="11" max="12" width="1.6328125" style="30" customWidth="1"/>
    <col min="13" max="13" width="11" style="53" bestFit="1" customWidth="1"/>
    <col min="14" max="16384" width="9" style="30"/>
  </cols>
  <sheetData>
    <row r="1" spans="1:18" ht="30" customHeight="1" x14ac:dyDescent="0.2">
      <c r="A1" s="274" t="s">
        <v>164</v>
      </c>
      <c r="B1" s="274"/>
      <c r="C1" s="274"/>
      <c r="D1" s="274"/>
      <c r="E1" s="274"/>
      <c r="F1" s="274"/>
      <c r="G1" s="274"/>
      <c r="H1" s="274"/>
      <c r="I1" s="274"/>
      <c r="J1" s="28"/>
      <c r="K1" s="28"/>
      <c r="L1" s="28"/>
      <c r="M1" s="29"/>
    </row>
    <row r="2" spans="1:18" x14ac:dyDescent="0.2">
      <c r="A2" s="237" t="s">
        <v>186</v>
      </c>
      <c r="B2" s="31"/>
      <c r="C2" s="32"/>
      <c r="D2" s="32"/>
      <c r="E2" s="32"/>
      <c r="F2" s="32"/>
      <c r="G2" s="32"/>
      <c r="H2" s="32"/>
      <c r="I2" s="32"/>
      <c r="J2" s="28"/>
      <c r="K2" s="28"/>
      <c r="L2" s="28"/>
      <c r="M2" s="29"/>
    </row>
    <row r="3" spans="1:18" ht="24.5" x14ac:dyDescent="0.55000000000000004">
      <c r="A3" s="280" t="s">
        <v>63</v>
      </c>
      <c r="B3" s="280"/>
      <c r="C3" s="280"/>
      <c r="D3" s="280"/>
      <c r="E3" s="280"/>
      <c r="F3" s="280"/>
      <c r="G3" s="280"/>
      <c r="H3" s="280"/>
      <c r="I3" s="280"/>
      <c r="J3" s="280"/>
      <c r="K3" s="225"/>
      <c r="L3" s="225"/>
      <c r="M3" s="29"/>
    </row>
    <row r="4" spans="1:18" x14ac:dyDescent="0.2">
      <c r="A4" s="32"/>
      <c r="B4" s="32"/>
      <c r="C4" s="32"/>
      <c r="D4" s="32"/>
      <c r="E4" s="32"/>
      <c r="F4" s="32"/>
      <c r="G4" s="32"/>
      <c r="H4" s="32"/>
      <c r="I4" s="32"/>
      <c r="J4" s="28"/>
      <c r="K4" s="28"/>
      <c r="L4" s="28"/>
      <c r="M4" s="29"/>
    </row>
    <row r="5" spans="1:18" ht="16" x14ac:dyDescent="0.35">
      <c r="A5" s="275" t="s">
        <v>40</v>
      </c>
      <c r="B5" s="275"/>
      <c r="C5" s="279"/>
      <c r="D5" s="279"/>
      <c r="E5" s="33"/>
      <c r="F5" s="33"/>
      <c r="G5" s="34"/>
      <c r="H5" s="34"/>
      <c r="I5" s="35"/>
      <c r="J5" s="28"/>
      <c r="K5" s="28"/>
      <c r="L5" s="28"/>
      <c r="M5" s="29"/>
    </row>
    <row r="6" spans="1:18" s="39" customFormat="1" ht="40" customHeight="1" x14ac:dyDescent="0.2">
      <c r="A6" s="239" t="s">
        <v>165</v>
      </c>
      <c r="B6" s="238"/>
      <c r="C6" s="270" t="s">
        <v>166</v>
      </c>
      <c r="D6" s="270"/>
      <c r="E6" s="270"/>
      <c r="F6" s="270"/>
      <c r="G6" s="270"/>
      <c r="H6" s="270"/>
      <c r="I6" s="270"/>
      <c r="J6" s="36"/>
      <c r="K6" s="36"/>
      <c r="L6" s="36"/>
      <c r="M6" s="37"/>
      <c r="N6" s="38"/>
      <c r="O6" s="38"/>
      <c r="P6" s="38"/>
    </row>
    <row r="7" spans="1:18" s="39" customFormat="1" ht="40" customHeight="1" x14ac:dyDescent="0.2">
      <c r="A7" s="239" t="s">
        <v>171</v>
      </c>
      <c r="B7" s="238"/>
      <c r="C7" s="281" t="s">
        <v>167</v>
      </c>
      <c r="D7" s="281"/>
      <c r="E7" s="281"/>
      <c r="F7" s="281"/>
      <c r="G7" s="281"/>
      <c r="H7" s="281"/>
      <c r="I7" s="281"/>
      <c r="J7" s="36"/>
      <c r="K7" s="36"/>
      <c r="L7" s="36"/>
      <c r="M7" s="37" t="s">
        <v>169</v>
      </c>
      <c r="N7" s="38"/>
      <c r="O7" s="38"/>
      <c r="P7" s="38"/>
    </row>
    <row r="8" spans="1:18" ht="16" x14ac:dyDescent="0.35">
      <c r="A8" s="275" t="s">
        <v>168</v>
      </c>
      <c r="B8" s="275"/>
      <c r="C8" s="271" t="s">
        <v>163</v>
      </c>
      <c r="D8" s="271"/>
      <c r="E8" s="271"/>
      <c r="F8" s="271"/>
      <c r="G8" s="271"/>
      <c r="H8" s="271"/>
      <c r="I8" s="271"/>
      <c r="J8" s="28"/>
      <c r="K8" s="28"/>
      <c r="L8" s="28"/>
      <c r="M8" s="40" t="s">
        <v>67</v>
      </c>
      <c r="N8" s="41"/>
      <c r="O8" s="41"/>
      <c r="P8" s="42"/>
      <c r="Q8" s="43"/>
      <c r="R8" s="43"/>
    </row>
    <row r="9" spans="1:18" ht="16" x14ac:dyDescent="0.35">
      <c r="A9" s="275" t="s">
        <v>56</v>
      </c>
      <c r="B9" s="275"/>
      <c r="C9" s="272">
        <v>46113</v>
      </c>
      <c r="D9" s="272"/>
      <c r="E9" s="272"/>
      <c r="F9" s="44" t="s">
        <v>44</v>
      </c>
      <c r="G9" s="272">
        <v>46477</v>
      </c>
      <c r="H9" s="272"/>
      <c r="I9" s="272"/>
      <c r="J9" s="28"/>
      <c r="K9" s="28"/>
      <c r="L9" s="28"/>
      <c r="M9" s="40" t="s">
        <v>68</v>
      </c>
      <c r="N9" s="41"/>
      <c r="O9" s="41"/>
      <c r="P9" s="42"/>
      <c r="Q9" s="43"/>
      <c r="R9" s="43"/>
    </row>
    <row r="10" spans="1:18" ht="16" x14ac:dyDescent="0.35">
      <c r="A10" s="231"/>
      <c r="B10" s="232"/>
      <c r="C10" s="45" t="s">
        <v>61</v>
      </c>
      <c r="D10" s="45"/>
      <c r="E10" s="45"/>
      <c r="F10" s="45"/>
      <c r="G10" s="45"/>
      <c r="H10" s="45"/>
      <c r="I10" s="45"/>
      <c r="J10" s="28"/>
      <c r="K10" s="28"/>
      <c r="L10" s="28"/>
      <c r="M10" s="47"/>
      <c r="N10" s="41" t="s">
        <v>69</v>
      </c>
      <c r="O10" s="41"/>
      <c r="P10" s="42"/>
      <c r="Q10" s="43"/>
      <c r="R10" s="43"/>
    </row>
    <row r="11" spans="1:18" ht="16" x14ac:dyDescent="0.35">
      <c r="A11" s="277" t="s">
        <v>93</v>
      </c>
      <c r="B11" s="233" t="s">
        <v>57</v>
      </c>
      <c r="C11" s="269" t="s">
        <v>61</v>
      </c>
      <c r="D11" s="269"/>
      <c r="E11" s="269"/>
      <c r="F11" s="269"/>
      <c r="G11" s="269"/>
      <c r="H11" s="269"/>
      <c r="I11" s="45"/>
      <c r="J11" s="28"/>
      <c r="K11" s="28"/>
      <c r="L11" s="28"/>
      <c r="M11" s="47"/>
      <c r="N11" s="41"/>
      <c r="O11" s="41"/>
      <c r="P11" s="42"/>
      <c r="Q11" s="43"/>
      <c r="R11" s="43"/>
    </row>
    <row r="12" spans="1:18" ht="16" x14ac:dyDescent="0.35">
      <c r="A12" s="278"/>
      <c r="B12" s="233" t="s">
        <v>58</v>
      </c>
      <c r="C12" s="269" t="s">
        <v>61</v>
      </c>
      <c r="D12" s="269"/>
      <c r="E12" s="269"/>
      <c r="F12" s="48"/>
      <c r="G12" s="48"/>
      <c r="H12" s="45"/>
      <c r="I12" s="45"/>
      <c r="J12" s="28"/>
      <c r="K12" s="28"/>
      <c r="L12" s="28"/>
      <c r="M12" s="40"/>
      <c r="N12" s="41"/>
      <c r="O12" s="41"/>
      <c r="P12" s="42"/>
      <c r="Q12" s="43"/>
      <c r="R12" s="43"/>
    </row>
    <row r="13" spans="1:18" ht="16" x14ac:dyDescent="0.35">
      <c r="A13" s="32"/>
      <c r="B13" s="231"/>
      <c r="C13" s="46" t="s">
        <v>61</v>
      </c>
      <c r="D13" s="46"/>
      <c r="E13" s="46"/>
      <c r="F13" s="45"/>
      <c r="G13" s="46"/>
      <c r="H13" s="45"/>
      <c r="I13" s="45"/>
      <c r="J13" s="28"/>
      <c r="K13" s="28"/>
      <c r="L13" s="28"/>
      <c r="M13" s="40"/>
      <c r="O13" s="41"/>
      <c r="P13" s="42"/>
      <c r="Q13" s="43"/>
      <c r="R13" s="43"/>
    </row>
    <row r="14" spans="1:18" ht="16" x14ac:dyDescent="0.35">
      <c r="A14" s="231" t="s">
        <v>54</v>
      </c>
      <c r="B14" s="231" t="s">
        <v>3</v>
      </c>
      <c r="C14" s="269" t="s">
        <v>61</v>
      </c>
      <c r="D14" s="269"/>
      <c r="E14" s="269"/>
      <c r="F14" s="269"/>
      <c r="G14" s="269"/>
      <c r="H14" s="269"/>
      <c r="I14" s="45"/>
      <c r="J14" s="28"/>
      <c r="K14" s="28"/>
      <c r="L14" s="28"/>
      <c r="M14" s="49"/>
      <c r="N14" s="41"/>
      <c r="O14" s="41"/>
      <c r="P14" s="43"/>
      <c r="Q14" s="43"/>
      <c r="R14" s="43"/>
    </row>
    <row r="15" spans="1:18" ht="16" x14ac:dyDescent="0.35">
      <c r="A15" s="32"/>
      <c r="B15" s="231" t="s">
        <v>4</v>
      </c>
      <c r="C15" s="269"/>
      <c r="D15" s="269"/>
      <c r="E15" s="269"/>
      <c r="F15" s="50"/>
      <c r="G15" s="50"/>
      <c r="H15" s="45"/>
      <c r="I15" s="45"/>
      <c r="J15" s="28"/>
      <c r="K15" s="28"/>
      <c r="L15" s="28"/>
      <c r="M15" s="29"/>
    </row>
    <row r="16" spans="1:18" ht="14.25" customHeight="1" x14ac:dyDescent="0.2">
      <c r="A16" s="32"/>
      <c r="B16" s="32"/>
      <c r="C16" s="50"/>
      <c r="D16" s="50"/>
      <c r="E16" s="50"/>
      <c r="F16" s="50"/>
      <c r="G16" s="50"/>
      <c r="H16" s="45"/>
      <c r="I16" s="45"/>
      <c r="J16" s="28"/>
      <c r="K16" s="28"/>
      <c r="L16" s="28"/>
      <c r="M16" s="29"/>
    </row>
    <row r="17" spans="1:21" ht="14.25" customHeight="1" x14ac:dyDescent="0.35">
      <c r="A17" s="275" t="s">
        <v>55</v>
      </c>
      <c r="B17" s="275"/>
      <c r="C17" s="276"/>
      <c r="D17" s="276"/>
      <c r="E17" s="50"/>
      <c r="H17" s="51"/>
      <c r="J17" s="28"/>
      <c r="K17" s="28"/>
      <c r="L17" s="28"/>
      <c r="M17" s="40"/>
    </row>
    <row r="18" spans="1:21" ht="18.75" customHeight="1" x14ac:dyDescent="0.2">
      <c r="A18" s="28"/>
      <c r="B18" s="28"/>
      <c r="C18" s="28"/>
      <c r="D18" s="28"/>
      <c r="E18" s="28"/>
      <c r="F18" s="28"/>
      <c r="G18" s="273" t="s">
        <v>73</v>
      </c>
      <c r="H18" s="273"/>
      <c r="I18" s="234" t="s">
        <v>60</v>
      </c>
      <c r="J18" s="29"/>
      <c r="K18" s="29"/>
      <c r="L18" s="29"/>
      <c r="M18" s="30"/>
    </row>
    <row r="19" spans="1:21" ht="15.5" thickBot="1" x14ac:dyDescent="0.25">
      <c r="A19" s="28"/>
      <c r="B19" s="28"/>
      <c r="C19" s="28"/>
      <c r="D19" s="28"/>
      <c r="E19" s="28"/>
      <c r="F19" s="28"/>
      <c r="G19" s="28"/>
      <c r="H19" s="28"/>
      <c r="I19" s="28"/>
      <c r="J19" s="28"/>
      <c r="K19" s="28"/>
      <c r="L19" s="28"/>
    </row>
    <row r="20" spans="1:21" ht="60.5" thickBot="1" x14ac:dyDescent="0.25">
      <c r="A20" s="28"/>
      <c r="B20" s="54" t="s">
        <v>22</v>
      </c>
      <c r="C20" s="226" t="s">
        <v>191</v>
      </c>
      <c r="D20" s="55" t="s">
        <v>53</v>
      </c>
      <c r="E20" s="242" t="s">
        <v>189</v>
      </c>
      <c r="F20" s="243" t="s">
        <v>59</v>
      </c>
      <c r="G20" s="56" t="s">
        <v>170</v>
      </c>
      <c r="H20" s="57" t="s">
        <v>126</v>
      </c>
      <c r="I20" s="227" t="s">
        <v>162</v>
      </c>
      <c r="J20" s="28"/>
      <c r="K20" s="28"/>
      <c r="L20" s="28"/>
      <c r="N20" s="252"/>
    </row>
    <row r="21" spans="1:21" ht="49.5" customHeight="1" x14ac:dyDescent="0.2">
      <c r="A21" s="28"/>
      <c r="B21" s="58" t="s">
        <v>23</v>
      </c>
      <c r="C21" s="250"/>
      <c r="D21" s="59" t="str">
        <f>'４月'!$P$9</f>
        <v>時間</v>
      </c>
      <c r="E21" s="212"/>
      <c r="F21" s="60"/>
      <c r="G21" s="61"/>
      <c r="H21" s="62"/>
      <c r="I21" s="228"/>
      <c r="J21" s="52"/>
      <c r="K21" s="52"/>
      <c r="L21" s="52"/>
      <c r="M21" s="253"/>
      <c r="N21" s="254"/>
      <c r="O21" s="63"/>
    </row>
    <row r="22" spans="1:21" ht="49.5" customHeight="1" x14ac:dyDescent="0.2">
      <c r="A22" s="28"/>
      <c r="B22" s="64" t="s">
        <v>24</v>
      </c>
      <c r="C22" s="250"/>
      <c r="D22" s="59" t="str">
        <f>'５月'!$P$9</f>
        <v>時間</v>
      </c>
      <c r="E22" s="212"/>
      <c r="F22" s="60"/>
      <c r="G22" s="61"/>
      <c r="H22" s="62"/>
      <c r="I22" s="228"/>
      <c r="J22" s="52"/>
      <c r="K22" s="52"/>
      <c r="L22" s="52"/>
      <c r="M22" s="253"/>
      <c r="N22" s="254"/>
      <c r="O22" s="65"/>
    </row>
    <row r="23" spans="1:21" ht="49.5" customHeight="1" x14ac:dyDescent="0.2">
      <c r="A23" s="28"/>
      <c r="B23" s="64" t="s">
        <v>25</v>
      </c>
      <c r="C23" s="250"/>
      <c r="D23" s="59" t="str">
        <f>'６月'!$P$9</f>
        <v>時間</v>
      </c>
      <c r="E23" s="212"/>
      <c r="F23" s="60"/>
      <c r="G23" s="61"/>
      <c r="H23" s="62"/>
      <c r="I23" s="228"/>
      <c r="J23" s="52"/>
      <c r="K23" s="52"/>
      <c r="L23" s="52"/>
      <c r="M23" s="253"/>
      <c r="N23" s="254"/>
    </row>
    <row r="24" spans="1:21" ht="49.5" customHeight="1" x14ac:dyDescent="0.2">
      <c r="A24" s="28"/>
      <c r="B24" s="64" t="s">
        <v>26</v>
      </c>
      <c r="C24" s="250"/>
      <c r="D24" s="59" t="str">
        <f>'７月'!$P$9</f>
        <v>時間</v>
      </c>
      <c r="E24" s="212"/>
      <c r="F24" s="60"/>
      <c r="G24" s="61"/>
      <c r="H24" s="62"/>
      <c r="I24" s="228"/>
      <c r="J24" s="52"/>
      <c r="K24" s="52"/>
      <c r="L24" s="52"/>
      <c r="M24" s="253"/>
      <c r="N24" s="254"/>
      <c r="P24" s="66"/>
      <c r="Q24" s="67"/>
      <c r="R24" s="67"/>
      <c r="S24" s="67"/>
      <c r="T24" s="67"/>
      <c r="U24" s="67"/>
    </row>
    <row r="25" spans="1:21" ht="49.5" customHeight="1" x14ac:dyDescent="0.2">
      <c r="A25" s="28"/>
      <c r="B25" s="64" t="s">
        <v>27</v>
      </c>
      <c r="C25" s="250"/>
      <c r="D25" s="59" t="str">
        <f>'８月'!$P$9</f>
        <v>時間</v>
      </c>
      <c r="E25" s="212"/>
      <c r="F25" s="60"/>
      <c r="G25" s="61"/>
      <c r="H25" s="62"/>
      <c r="I25" s="228"/>
      <c r="J25" s="52"/>
      <c r="K25" s="52"/>
      <c r="L25" s="52"/>
      <c r="M25" s="253"/>
      <c r="N25" s="254"/>
      <c r="P25" s="67"/>
      <c r="Q25" s="67"/>
      <c r="R25" s="67"/>
      <c r="S25" s="67"/>
      <c r="T25" s="67"/>
      <c r="U25" s="67"/>
    </row>
    <row r="26" spans="1:21" ht="49.5" customHeight="1" x14ac:dyDescent="0.2">
      <c r="A26" s="28"/>
      <c r="B26" s="64" t="s">
        <v>28</v>
      </c>
      <c r="C26" s="250"/>
      <c r="D26" s="59" t="str">
        <f>'９月'!$P$9</f>
        <v>時間</v>
      </c>
      <c r="E26" s="212"/>
      <c r="F26" s="60"/>
      <c r="G26" s="61"/>
      <c r="H26" s="62"/>
      <c r="I26" s="228"/>
      <c r="J26" s="52"/>
      <c r="K26" s="52"/>
      <c r="L26" s="52"/>
      <c r="M26" s="253"/>
      <c r="N26" s="254"/>
    </row>
    <row r="27" spans="1:21" ht="49.5" customHeight="1" x14ac:dyDescent="0.2">
      <c r="A27" s="28"/>
      <c r="B27" s="64" t="s">
        <v>29</v>
      </c>
      <c r="C27" s="250"/>
      <c r="D27" s="59" t="str">
        <f>'１０月'!$P$9</f>
        <v>時間</v>
      </c>
      <c r="E27" s="212"/>
      <c r="F27" s="60"/>
      <c r="G27" s="61"/>
      <c r="H27" s="62"/>
      <c r="I27" s="228"/>
      <c r="J27" s="52"/>
      <c r="K27" s="52"/>
      <c r="L27" s="52"/>
      <c r="M27" s="253"/>
      <c r="N27" s="254"/>
    </row>
    <row r="28" spans="1:21" ht="49.5" customHeight="1" x14ac:dyDescent="0.2">
      <c r="A28" s="28"/>
      <c r="B28" s="64" t="s">
        <v>30</v>
      </c>
      <c r="C28" s="250"/>
      <c r="D28" s="59" t="str">
        <f>'１１月'!$P$9</f>
        <v>時間</v>
      </c>
      <c r="E28" s="212"/>
      <c r="F28" s="60"/>
      <c r="G28" s="61"/>
      <c r="H28" s="62"/>
      <c r="I28" s="228"/>
      <c r="J28" s="52"/>
      <c r="K28" s="52"/>
      <c r="L28" s="52"/>
      <c r="M28" s="253"/>
      <c r="N28" s="254"/>
    </row>
    <row r="29" spans="1:21" ht="49.5" customHeight="1" x14ac:dyDescent="0.2">
      <c r="A29" s="28"/>
      <c r="B29" s="64" t="s">
        <v>31</v>
      </c>
      <c r="C29" s="250"/>
      <c r="D29" s="59" t="str">
        <f>'１２月'!$P$9</f>
        <v>時間</v>
      </c>
      <c r="E29" s="212"/>
      <c r="F29" s="60"/>
      <c r="G29" s="61"/>
      <c r="H29" s="62"/>
      <c r="I29" s="228"/>
      <c r="J29" s="52"/>
      <c r="K29" s="52"/>
      <c r="L29" s="52"/>
      <c r="M29" s="253"/>
      <c r="N29" s="254"/>
    </row>
    <row r="30" spans="1:21" ht="49.5" customHeight="1" x14ac:dyDescent="0.2">
      <c r="A30" s="28"/>
      <c r="B30" s="64" t="s">
        <v>32</v>
      </c>
      <c r="C30" s="250"/>
      <c r="D30" s="59" t="str">
        <f>'１月'!$P$9</f>
        <v>時間</v>
      </c>
      <c r="E30" s="212"/>
      <c r="F30" s="60"/>
      <c r="G30" s="61"/>
      <c r="H30" s="62"/>
      <c r="I30" s="228"/>
      <c r="J30" s="52"/>
      <c r="K30" s="52"/>
      <c r="L30" s="52"/>
      <c r="M30" s="253"/>
      <c r="N30" s="254"/>
    </row>
    <row r="31" spans="1:21" ht="49.5" customHeight="1" x14ac:dyDescent="0.2">
      <c r="A31" s="28"/>
      <c r="B31" s="64" t="s">
        <v>33</v>
      </c>
      <c r="C31" s="250"/>
      <c r="D31" s="59" t="str">
        <f>'２月'!$P$9</f>
        <v>時間</v>
      </c>
      <c r="E31" s="212"/>
      <c r="F31" s="60"/>
      <c r="G31" s="61"/>
      <c r="H31" s="62"/>
      <c r="I31" s="228"/>
      <c r="J31" s="52"/>
      <c r="K31" s="52"/>
      <c r="L31" s="52"/>
      <c r="M31" s="253"/>
      <c r="N31" s="254"/>
    </row>
    <row r="32" spans="1:21" ht="49.5" customHeight="1" thickBot="1" x14ac:dyDescent="0.25">
      <c r="B32" s="68" t="s">
        <v>34</v>
      </c>
      <c r="C32" s="251"/>
      <c r="D32" s="69" t="str">
        <f>'３月'!$P$9</f>
        <v>時間</v>
      </c>
      <c r="E32" s="213"/>
      <c r="F32" s="229"/>
      <c r="G32" s="70"/>
      <c r="H32" s="71"/>
      <c r="I32" s="230"/>
      <c r="J32" s="52"/>
      <c r="K32" s="52"/>
      <c r="L32" s="52"/>
      <c r="M32" s="253"/>
      <c r="N32" s="254"/>
    </row>
    <row r="33" spans="13:13" x14ac:dyDescent="0.2">
      <c r="M33" s="30"/>
    </row>
    <row r="34" spans="13:13" x14ac:dyDescent="0.2">
      <c r="M34" s="30"/>
    </row>
    <row r="35" spans="13:13" x14ac:dyDescent="0.2">
      <c r="M35" s="30"/>
    </row>
    <row r="36" spans="13:13" x14ac:dyDescent="0.2">
      <c r="M36" s="30"/>
    </row>
    <row r="37" spans="13:13" x14ac:dyDescent="0.2">
      <c r="M37" s="30"/>
    </row>
    <row r="38" spans="13:13" x14ac:dyDescent="0.2">
      <c r="M38" s="30"/>
    </row>
    <row r="39" spans="13:13" x14ac:dyDescent="0.2">
      <c r="M39" s="30"/>
    </row>
    <row r="40" spans="13:13" x14ac:dyDescent="0.2">
      <c r="M40" s="30"/>
    </row>
    <row r="41" spans="13:13" x14ac:dyDescent="0.2">
      <c r="M41" s="30"/>
    </row>
    <row r="42" spans="13:13" x14ac:dyDescent="0.2">
      <c r="M42" s="30"/>
    </row>
    <row r="43" spans="13:13" x14ac:dyDescent="0.2">
      <c r="M43" s="30"/>
    </row>
    <row r="44" spans="13:13" x14ac:dyDescent="0.2">
      <c r="M44" s="30"/>
    </row>
    <row r="45" spans="13:13" x14ac:dyDescent="0.2">
      <c r="M45" s="30"/>
    </row>
    <row r="46" spans="13:13" x14ac:dyDescent="0.2">
      <c r="M46" s="30"/>
    </row>
    <row r="47" spans="13:13" x14ac:dyDescent="0.2">
      <c r="M47" s="30"/>
    </row>
    <row r="48" spans="13:13" x14ac:dyDescent="0.2">
      <c r="M48" s="30"/>
    </row>
    <row r="49" spans="13:13" x14ac:dyDescent="0.2">
      <c r="M49" s="30"/>
    </row>
    <row r="50" spans="13:13" x14ac:dyDescent="0.2">
      <c r="M50" s="30"/>
    </row>
    <row r="51" spans="13:13" x14ac:dyDescent="0.2">
      <c r="M51" s="30"/>
    </row>
    <row r="52" spans="13:13" x14ac:dyDescent="0.2">
      <c r="M52" s="30"/>
    </row>
    <row r="53" spans="13:13" x14ac:dyDescent="0.2">
      <c r="M53" s="30"/>
    </row>
    <row r="54" spans="13:13" x14ac:dyDescent="0.2">
      <c r="M54" s="30"/>
    </row>
    <row r="55" spans="13:13" x14ac:dyDescent="0.2">
      <c r="M55" s="30"/>
    </row>
    <row r="56" spans="13:13" x14ac:dyDescent="0.2">
      <c r="M56" s="30"/>
    </row>
    <row r="57" spans="13:13" x14ac:dyDescent="0.2">
      <c r="M57" s="30"/>
    </row>
    <row r="58" spans="13:13" x14ac:dyDescent="0.2">
      <c r="M58" s="30"/>
    </row>
    <row r="59" spans="13:13" x14ac:dyDescent="0.2">
      <c r="M59" s="30"/>
    </row>
    <row r="60" spans="13:13" x14ac:dyDescent="0.2">
      <c r="M60" s="30"/>
    </row>
    <row r="61" spans="13:13" x14ac:dyDescent="0.2">
      <c r="M61" s="30"/>
    </row>
    <row r="62" spans="13:13" x14ac:dyDescent="0.2">
      <c r="M62" s="30"/>
    </row>
    <row r="63" spans="13:13" x14ac:dyDescent="0.2">
      <c r="M63" s="30"/>
    </row>
    <row r="64" spans="13:13" x14ac:dyDescent="0.2">
      <c r="M64" s="30"/>
    </row>
    <row r="65" spans="13:13" x14ac:dyDescent="0.2">
      <c r="M65" s="30"/>
    </row>
    <row r="66" spans="13:13" x14ac:dyDescent="0.2">
      <c r="M66" s="30"/>
    </row>
    <row r="67" spans="13:13" x14ac:dyDescent="0.2">
      <c r="M67" s="30"/>
    </row>
    <row r="68" spans="13:13" x14ac:dyDescent="0.2">
      <c r="M68" s="30"/>
    </row>
    <row r="69" spans="13:13" x14ac:dyDescent="0.2">
      <c r="M69" s="30"/>
    </row>
    <row r="70" spans="13:13" x14ac:dyDescent="0.2">
      <c r="M70" s="30"/>
    </row>
    <row r="71" spans="13:13" x14ac:dyDescent="0.2">
      <c r="M71" s="30"/>
    </row>
    <row r="72" spans="13:13" x14ac:dyDescent="0.2">
      <c r="M72" s="30"/>
    </row>
    <row r="73" spans="13:13" x14ac:dyDescent="0.2">
      <c r="M73" s="30"/>
    </row>
    <row r="74" spans="13:13" x14ac:dyDescent="0.2">
      <c r="M74" s="30"/>
    </row>
    <row r="75" spans="13:13" x14ac:dyDescent="0.2">
      <c r="M75" s="30"/>
    </row>
    <row r="76" spans="13:13" x14ac:dyDescent="0.2">
      <c r="M76" s="30"/>
    </row>
    <row r="77" spans="13:13" x14ac:dyDescent="0.2">
      <c r="M77" s="30"/>
    </row>
    <row r="78" spans="13:13" x14ac:dyDescent="0.2">
      <c r="M78" s="30"/>
    </row>
    <row r="79" spans="13:13" x14ac:dyDescent="0.2">
      <c r="M79" s="30"/>
    </row>
    <row r="80" spans="13:13" x14ac:dyDescent="0.2">
      <c r="M80" s="30"/>
    </row>
    <row r="81" spans="13:13" x14ac:dyDescent="0.2">
      <c r="M81" s="30"/>
    </row>
    <row r="82" spans="13:13" x14ac:dyDescent="0.2">
      <c r="M82" s="30"/>
    </row>
    <row r="83" spans="13:13" x14ac:dyDescent="0.2">
      <c r="M83" s="30"/>
    </row>
    <row r="84" spans="13:13" x14ac:dyDescent="0.2">
      <c r="M84" s="30"/>
    </row>
    <row r="85" spans="13:13" x14ac:dyDescent="0.2">
      <c r="M85" s="30"/>
    </row>
    <row r="86" spans="13:13" x14ac:dyDescent="0.2">
      <c r="M86" s="30"/>
    </row>
    <row r="87" spans="13:13" x14ac:dyDescent="0.2">
      <c r="M87" s="30"/>
    </row>
    <row r="88" spans="13:13" x14ac:dyDescent="0.2">
      <c r="M88" s="30"/>
    </row>
    <row r="89" spans="13:13" x14ac:dyDescent="0.2">
      <c r="M89" s="30"/>
    </row>
    <row r="90" spans="13:13" x14ac:dyDescent="0.2">
      <c r="M90" s="30"/>
    </row>
    <row r="91" spans="13:13" x14ac:dyDescent="0.2">
      <c r="M91" s="30"/>
    </row>
    <row r="92" spans="13:13" x14ac:dyDescent="0.2">
      <c r="M92" s="30"/>
    </row>
    <row r="93" spans="13:13" x14ac:dyDescent="0.2">
      <c r="M93" s="30"/>
    </row>
    <row r="94" spans="13:13" x14ac:dyDescent="0.2">
      <c r="M94" s="30"/>
    </row>
    <row r="95" spans="13:13" x14ac:dyDescent="0.2">
      <c r="M95" s="30"/>
    </row>
    <row r="96" spans="13:13" x14ac:dyDescent="0.2">
      <c r="M96" s="30"/>
    </row>
    <row r="97" spans="13:13" x14ac:dyDescent="0.2">
      <c r="M97" s="30"/>
    </row>
    <row r="98" spans="13:13" x14ac:dyDescent="0.2">
      <c r="M98" s="30"/>
    </row>
    <row r="99" spans="13:13" x14ac:dyDescent="0.2">
      <c r="M99" s="30"/>
    </row>
    <row r="100" spans="13:13" x14ac:dyDescent="0.2">
      <c r="M100" s="30"/>
    </row>
    <row r="101" spans="13:13" x14ac:dyDescent="0.2">
      <c r="M101" s="30"/>
    </row>
    <row r="102" spans="13:13" x14ac:dyDescent="0.2">
      <c r="M102" s="30"/>
    </row>
    <row r="103" spans="13:13" x14ac:dyDescent="0.2">
      <c r="M103" s="30"/>
    </row>
    <row r="104" spans="13:13" x14ac:dyDescent="0.2">
      <c r="M104" s="30"/>
    </row>
    <row r="105" spans="13:13" x14ac:dyDescent="0.2">
      <c r="M105" s="30"/>
    </row>
    <row r="106" spans="13:13" x14ac:dyDescent="0.2">
      <c r="M106" s="30"/>
    </row>
    <row r="107" spans="13:13" x14ac:dyDescent="0.2">
      <c r="M107" s="30"/>
    </row>
    <row r="108" spans="13:13" x14ac:dyDescent="0.2">
      <c r="M108" s="30"/>
    </row>
    <row r="109" spans="13:13" x14ac:dyDescent="0.2">
      <c r="M109" s="30"/>
    </row>
    <row r="110" spans="13:13" x14ac:dyDescent="0.2">
      <c r="M110" s="30"/>
    </row>
  </sheetData>
  <sheetProtection formatRows="0"/>
  <mergeCells count="19">
    <mergeCell ref="A1:I1"/>
    <mergeCell ref="A17:B17"/>
    <mergeCell ref="C9:E9"/>
    <mergeCell ref="C12:E12"/>
    <mergeCell ref="C17:D17"/>
    <mergeCell ref="C15:E15"/>
    <mergeCell ref="A5:B5"/>
    <mergeCell ref="A9:B9"/>
    <mergeCell ref="A8:B8"/>
    <mergeCell ref="A11:A12"/>
    <mergeCell ref="C5:D5"/>
    <mergeCell ref="A3:J3"/>
    <mergeCell ref="C7:I7"/>
    <mergeCell ref="C11:H11"/>
    <mergeCell ref="C6:I6"/>
    <mergeCell ref="C8:I8"/>
    <mergeCell ref="G9:I9"/>
    <mergeCell ref="G18:H18"/>
    <mergeCell ref="C14:H14"/>
  </mergeCells>
  <phoneticPr fontId="2"/>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08">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0" style="191" hidden="1" customWidth="1"/>
    <col min="53" max="16384" width="9.26953125" style="191"/>
  </cols>
  <sheetData>
    <row r="1" spans="1:53" s="187" customFormat="1" ht="39.75" customHeight="1" x14ac:dyDescent="0.2">
      <c r="A1" s="94"/>
      <c r="B1" s="198" t="s">
        <v>188</v>
      </c>
      <c r="C1" s="236"/>
      <c r="E1" s="98"/>
      <c r="F1" s="199"/>
      <c r="G1" s="200">
        <v>2026</v>
      </c>
      <c r="H1" s="204"/>
      <c r="I1" s="200" t="s">
        <v>46</v>
      </c>
      <c r="J1" s="199"/>
      <c r="K1" s="200">
        <v>11</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IF(ISBLANK('１０月'!E6:J6),"",'１０月'!E6:J6)</f>
        <v/>
      </c>
      <c r="F6" s="372"/>
      <c r="G6" s="372"/>
      <c r="H6" s="372"/>
      <c r="I6" s="372"/>
      <c r="J6" s="372"/>
      <c r="K6" s="395" t="str">
        <f>'１０月'!K6:M6</f>
        <v>　■従事状況の確認者：</v>
      </c>
      <c r="L6" s="396"/>
      <c r="M6" s="396"/>
      <c r="N6" s="107" t="s">
        <v>3</v>
      </c>
      <c r="O6" s="394" t="str">
        <f>IF(ISBLANK('１０月'!O6:U6),"",'１０月'!O6:U6)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IF(ISBLANK('１０月'!E7:I7),"",'１０月'!E7:I7)</f>
        <v>0</v>
      </c>
      <c r="F7" s="346"/>
      <c r="G7" s="346"/>
      <c r="H7" s="346"/>
      <c r="I7" s="346"/>
      <c r="J7" s="106"/>
      <c r="K7" s="108"/>
      <c r="L7" s="347"/>
      <c r="M7" s="347"/>
      <c r="N7" s="107" t="s">
        <v>4</v>
      </c>
      <c r="O7" s="346" t="str">
        <f>IF(ISBLANK('１０月'!O7:T7),"",'１０月'!O7:T7)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157</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1">
        <v>46327</v>
      </c>
      <c r="C14" s="235" t="s">
        <v>132</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t="s">
        <v>61</v>
      </c>
      <c r="B15" s="256">
        <v>46328</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9">
        <v>46329</v>
      </c>
      <c r="C16" s="235" t="s">
        <v>127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46330</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46331</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46332</v>
      </c>
      <c r="C19" s="235" t="s">
        <v>77</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8">
        <v>46333</v>
      </c>
      <c r="C20" s="235" t="s">
        <v>132</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9">
        <v>46334</v>
      </c>
      <c r="C21" s="235" t="s">
        <v>132</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46335</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46336</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6">
        <v>46337</v>
      </c>
      <c r="C24" s="235" t="s">
        <v>77</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46338</v>
      </c>
      <c r="C25" s="235" t="s">
        <v>77</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46339</v>
      </c>
      <c r="C26" s="235" t="s">
        <v>77</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8">
        <v>46340</v>
      </c>
      <c r="C27" s="235" t="s">
        <v>132</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9">
        <v>46341</v>
      </c>
      <c r="C28" s="235" t="s">
        <v>132</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46342</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46343</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46344</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46345</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46346</v>
      </c>
      <c r="C33" s="235" t="s">
        <v>77</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8">
        <v>46347</v>
      </c>
      <c r="C34" s="235" t="s">
        <v>132</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9">
        <v>46348</v>
      </c>
      <c r="C35" s="235" t="s">
        <v>132</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9">
        <v>46349</v>
      </c>
      <c r="C36" s="235" t="s">
        <v>132</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46350</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46351</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46352</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46353</v>
      </c>
      <c r="C40" s="235" t="s">
        <v>77</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8">
        <v>46354</v>
      </c>
      <c r="C41" s="235" t="s">
        <v>132</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9">
        <v>46355</v>
      </c>
      <c r="C42" s="235" t="s">
        <v>132</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46356</v>
      </c>
      <c r="C43" s="235" t="s">
        <v>77</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t="s">
        <v>61</v>
      </c>
      <c r="C44" s="235"/>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t="s">
        <v>61</v>
      </c>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64</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65</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t="s">
        <v>121</v>
      </c>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135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136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3"/>
  <conditionalFormatting sqref="B14:B44">
    <cfRule type="expression" dxfId="87" priority="1">
      <formula>AND(OR(C14="休日",C14="祝祭日"),TEXT(B14,"aaa")="日")</formula>
    </cfRule>
    <cfRule type="expression" dxfId="86" priority="2">
      <formula>AND(C14="祝祭日",TEXT(B14,"aaa")="月")</formula>
    </cfRule>
    <cfRule type="expression" dxfId="85" priority="3">
      <formula>AND(C14="特別休日",TEXT(B14,"aaa")="月")</formula>
    </cfRule>
    <cfRule type="expression" dxfId="84" priority="4">
      <formula>AND(C14="祝祭日",TEXT(B14,"aaa")="火")</formula>
    </cfRule>
    <cfRule type="expression" dxfId="83" priority="5">
      <formula>AND(C14="特別休日",TEXT(B14,"aaa")="火")</formula>
    </cfRule>
    <cfRule type="expression" dxfId="82" priority="6">
      <formula>AND(C14="祝祭日",TEXT(B14,"aaa")="水")</formula>
    </cfRule>
    <cfRule type="expression" dxfId="81" priority="7">
      <formula>AND(C14="特別休日",TEXT(B14,"aaa")="水")</formula>
    </cfRule>
    <cfRule type="expression" dxfId="80" priority="8">
      <formula>AND(C14="祝祭日",TEXT(B14,"aaa")="木")</formula>
    </cfRule>
    <cfRule type="expression" dxfId="79" priority="9">
      <formula>AND(C14="特別休日",TEXT(B14,"aaa")="木")</formula>
    </cfRule>
    <cfRule type="expression" dxfId="78" priority="10">
      <formula>AND(C14="祝祭日",TEXT(B14,"aaa")="金")</formula>
    </cfRule>
    <cfRule type="expression" dxfId="77" priority="11">
      <formula>AND(C14="特別休日",TEXT(B14,"aaa")="金")</formula>
    </cfRule>
    <cfRule type="expression" dxfId="76" priority="12">
      <formula>AND(C14="祝祭日",TEXT(B14,"aaa")="土")</formula>
    </cfRule>
    <cfRule type="expression" dxfId="75" priority="13">
      <formula>AND(C14="休日",TEXT(B14,"aaa")="土")</formula>
    </cfRule>
  </conditionalFormatting>
  <conditionalFormatting sqref="D14:F44">
    <cfRule type="expression" dxfId="74" priority="15" stopIfTrue="1">
      <formula>OR($C14="休み",$C14="欠勤",TRIM($C14=""))</formula>
    </cfRule>
    <cfRule type="expression" dxfId="73" priority="16" stopIfTrue="1">
      <formula>OR($C14="休み",$C14="欠勤",TRIM($C14=""))</formula>
    </cfRule>
  </conditionalFormatting>
  <conditionalFormatting sqref="E14:F44">
    <cfRule type="expression" dxfId="72" priority="14" stopIfTrue="1">
      <formula>$C14="年休"</formula>
    </cfRule>
  </conditionalFormatting>
  <conditionalFormatting sqref="F14:F44">
    <cfRule type="expression" dxfId="71" priority="17" stopIfTrue="1">
      <formula>AND(OR($D14:$E14&lt;&gt;""),$F14="",$C14="勤務")</formula>
    </cfRule>
  </conditionalFormatting>
  <dataValidations xWindow="342" yWindow="361"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1F624649-707D-4AF9-8B3C-BF82CCAAE3F6}">
      <formula1>"勤務,年休,欠勤,休み,,"</formula1>
    </dataValidation>
    <dataValidation type="list" allowBlank="1" showInputMessage="1" showErrorMessage="1" sqref="P9:Q9" xr:uid="{A6F93BCC-9624-4EB6-AC01-008A8097C8B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A9F0AA78-BEEE-4336-9BC7-EBA714E0E7BF}">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144AB6D0-B102-4A5A-B370-2E87EC662450}"/>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DED43D0-84FB-4218-9AB7-5464EF82D89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847D5571-7E10-45A5-BB0F-D5F27771BF1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8AA38DE-CD20-45D4-AF7F-60BDD51F479C}"/>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09">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2026</v>
      </c>
      <c r="H1" s="204"/>
      <c r="I1" s="200" t="s">
        <v>46</v>
      </c>
      <c r="J1" s="199"/>
      <c r="K1" s="200">
        <v>12</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IF(ISBLANK('１１月'!E6:J6),"",'１１月'!E6:J6)</f>
        <v/>
      </c>
      <c r="F6" s="372"/>
      <c r="G6" s="372"/>
      <c r="H6" s="372"/>
      <c r="I6" s="372"/>
      <c r="J6" s="372"/>
      <c r="K6" s="395" t="str">
        <f>'１１月'!K6:M6</f>
        <v>　■従事状況の確認者：</v>
      </c>
      <c r="L6" s="396"/>
      <c r="M6" s="396"/>
      <c r="N6" s="107" t="s">
        <v>3</v>
      </c>
      <c r="O6" s="394" t="str">
        <f>IF(ISBLANK('１１月'!O6:U6),"",'１１月'!O6:U6)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IF(ISBLANK('１１月'!E7:I7),"",'１１月'!E7:I7)</f>
        <v>0</v>
      </c>
      <c r="F7" s="346"/>
      <c r="G7" s="346"/>
      <c r="H7" s="346"/>
      <c r="I7" s="346"/>
      <c r="J7" s="106"/>
      <c r="K7" s="108"/>
      <c r="L7" s="347"/>
      <c r="M7" s="347"/>
      <c r="N7" s="107" t="s">
        <v>4</v>
      </c>
      <c r="O7" s="346" t="str">
        <f>IF(ISBLANK('１１月'!O7:T7),"",'１１月'!O7:T7)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160</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5">
        <v>46357</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t="s">
        <v>61</v>
      </c>
      <c r="B15" s="256">
        <v>46358</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46359</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46360</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8">
        <v>46361</v>
      </c>
      <c r="C18" s="235" t="s">
        <v>132</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9">
        <v>46362</v>
      </c>
      <c r="C19" s="235" t="s">
        <v>132</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46363</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46364</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46365</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46366</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6">
        <v>46367</v>
      </c>
      <c r="C24" s="235" t="s">
        <v>77</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8">
        <v>46368</v>
      </c>
      <c r="C25" s="235" t="s">
        <v>132</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9">
        <v>46369</v>
      </c>
      <c r="C26" s="235" t="s">
        <v>132</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46370</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46371</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46372</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46373</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46374</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8">
        <v>46375</v>
      </c>
      <c r="C32" s="235" t="s">
        <v>132</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9">
        <v>46376</v>
      </c>
      <c r="C33" s="235" t="s">
        <v>132</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46377</v>
      </c>
      <c r="C34" s="235" t="s">
        <v>77</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46378</v>
      </c>
      <c r="C35" s="235" t="s">
        <v>77</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6">
        <v>46379</v>
      </c>
      <c r="C36" s="235" t="s">
        <v>77</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46380</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46381</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8">
        <v>46382</v>
      </c>
      <c r="C39" s="235" t="s">
        <v>132</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9">
        <v>46383</v>
      </c>
      <c r="C40" s="235" t="s">
        <v>132</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46384</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46385</v>
      </c>
      <c r="C42" s="235" t="s">
        <v>132</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46386</v>
      </c>
      <c r="C43" s="235" t="s">
        <v>132</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v>46387</v>
      </c>
      <c r="C44" s="235" t="s">
        <v>132</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t="s">
        <v>61</v>
      </c>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149</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150</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v>0</v>
      </c>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151</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152</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4"/>
  <conditionalFormatting sqref="B14:B44">
    <cfRule type="expression" dxfId="70" priority="1">
      <formula>AND(OR(C14="休日",C14="祝祭日"),TEXT(B14,"aaa")="日")</formula>
    </cfRule>
    <cfRule type="expression" dxfId="69" priority="2">
      <formula>AND(C14="祝祭日",TEXT(B14,"aaa")="月")</formula>
    </cfRule>
    <cfRule type="expression" dxfId="68" priority="3">
      <formula>AND(C14="特別休日",TEXT(B14,"aaa")="月")</formula>
    </cfRule>
    <cfRule type="expression" dxfId="67" priority="4">
      <formula>AND(C14="祝祭日",TEXT(B14,"aaa")="火")</formula>
    </cfRule>
    <cfRule type="expression" dxfId="66" priority="5">
      <formula>AND(C14="特別休日",TEXT(B14,"aaa")="火")</formula>
    </cfRule>
    <cfRule type="expression" dxfId="65" priority="6">
      <formula>AND(C14="祝祭日",TEXT(B14,"aaa")="水")</formula>
    </cfRule>
    <cfRule type="expression" dxfId="64" priority="7">
      <formula>AND(C14="特別休日",TEXT(B14,"aaa")="水")</formula>
    </cfRule>
    <cfRule type="expression" dxfId="63" priority="8">
      <formula>AND(C14="祝祭日",TEXT(B14,"aaa")="木")</formula>
    </cfRule>
    <cfRule type="expression" dxfId="62" priority="9">
      <formula>AND(C14="特別休日",TEXT(B14,"aaa")="木")</formula>
    </cfRule>
    <cfRule type="expression" dxfId="61" priority="10">
      <formula>AND(C14="祝祭日",TEXT(B14,"aaa")="金")</formula>
    </cfRule>
    <cfRule type="expression" dxfId="60" priority="11">
      <formula>AND(C14="特別休日",TEXT(B14,"aaa")="金")</formula>
    </cfRule>
    <cfRule type="expression" dxfId="59" priority="12">
      <formula>AND(C14="祝祭日",TEXT(B14,"aaa")="土")</formula>
    </cfRule>
    <cfRule type="expression" dxfId="58" priority="13">
      <formula>AND(C14="休日",TEXT(B14,"aaa")="土")</formula>
    </cfRule>
  </conditionalFormatting>
  <conditionalFormatting sqref="D14:F44">
    <cfRule type="expression" dxfId="57" priority="15" stopIfTrue="1">
      <formula>OR($C14="休み",$C14="欠勤",TRIM($C14=""))</formula>
    </cfRule>
    <cfRule type="expression" dxfId="56" priority="16" stopIfTrue="1">
      <formula>OR($C14="休み",$C14="欠勤",TRIM($C14=""))</formula>
    </cfRule>
  </conditionalFormatting>
  <conditionalFormatting sqref="E14:F44">
    <cfRule type="expression" dxfId="55" priority="14" stopIfTrue="1">
      <formula>$C14="年休"</formula>
    </cfRule>
  </conditionalFormatting>
  <conditionalFormatting sqref="F14:F44">
    <cfRule type="expression" dxfId="54" priority="17"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3B0EA6EA-5D66-401B-94BF-329E98C41517}">
      <formula1>"勤務,年休,欠勤,休み,,"</formula1>
    </dataValidation>
    <dataValidation type="list" allowBlank="1" showInputMessage="1" showErrorMessage="1" sqref="P9:Q9" xr:uid="{1A549943-CAB7-4490-B7A6-B77695916518}">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EC704BEA-424D-4A80-B9A1-BC2F23997543}">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FFAEDDB5-1524-4046-BBDF-4D61C51950B9}"/>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C9273D65-D2DE-469F-AF0C-F54249FA5D84}"/>
    <dataValidation allowBlank="1" showErrorMessage="1" prompt="改行する時は、_x000d__x000a_【ALT】キー と_x000d__x000a_【Enter】キー を_x000d__x000a_同時に押してください。_x000d__x000a_入力できる最大文字数は_x000d__x000a_全角で60文字x40行です。" sqref="C67:T104" xr:uid="{C2427A77-4CD3-4D00-B31A-1AA070B26DC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9C5ACFB9-D25E-45EB-BF5F-4A1C3FD46D5C}"/>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2027</v>
      </c>
      <c r="H1" s="204"/>
      <c r="I1" s="200" t="s">
        <v>46</v>
      </c>
      <c r="J1" s="199"/>
      <c r="K1" s="200">
        <v>1</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IF(ISBLANK('１２月'!E6:J6),"",'１２月'!E6:J6)</f>
        <v/>
      </c>
      <c r="F6" s="372"/>
      <c r="G6" s="372"/>
      <c r="H6" s="372"/>
      <c r="I6" s="372"/>
      <c r="J6" s="372"/>
      <c r="K6" s="395" t="str">
        <f>'１２月'!K6:M6</f>
        <v>　■従事状況の確認者：</v>
      </c>
      <c r="L6" s="396"/>
      <c r="M6" s="396"/>
      <c r="N6" s="107" t="s">
        <v>3</v>
      </c>
      <c r="O6" s="394" t="str">
        <f>IF(ISBLANK('１２月'!O6:U6),"",'１２月'!O6:U6)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IF(ISBLANK('１２月'!E7:I7),"",'１２月'!E7:I7)</f>
        <v>0</v>
      </c>
      <c r="F7" s="346"/>
      <c r="G7" s="346"/>
      <c r="H7" s="346"/>
      <c r="I7" s="346"/>
      <c r="J7" s="106"/>
      <c r="K7" s="108"/>
      <c r="L7" s="347"/>
      <c r="M7" s="347"/>
      <c r="N7" s="107" t="s">
        <v>4</v>
      </c>
      <c r="O7" s="346" t="str">
        <f>IF(ISBLANK('１２月'!O7:T7),"",'１２月'!O7:T7)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161</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1">
        <v>46388</v>
      </c>
      <c r="C14" s="235" t="s">
        <v>134</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8">
        <v>46389</v>
      </c>
      <c r="C15" s="235" t="s">
        <v>132</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9">
        <v>46390</v>
      </c>
      <c r="C16" s="235" t="s">
        <v>132</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46391</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46392</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46393</v>
      </c>
      <c r="C19" s="235" t="s">
        <v>77</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46394</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46395</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8">
        <v>46396</v>
      </c>
      <c r="C22" s="235" t="s">
        <v>132</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9">
        <v>46397</v>
      </c>
      <c r="C23" s="235" t="s">
        <v>132</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9">
        <v>46398</v>
      </c>
      <c r="C24" s="235" t="s">
        <v>132</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46399</v>
      </c>
      <c r="C25" s="235" t="s">
        <v>77</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46400</v>
      </c>
      <c r="C26" s="235" t="s">
        <v>77</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46401</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46402</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8">
        <v>46403</v>
      </c>
      <c r="C29" s="235" t="s">
        <v>132</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9">
        <v>46404</v>
      </c>
      <c r="C30" s="235" t="s">
        <v>132</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46405</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46406</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46407</v>
      </c>
      <c r="C33" s="235" t="s">
        <v>77</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46408</v>
      </c>
      <c r="C34" s="235" t="s">
        <v>77</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46409</v>
      </c>
      <c r="C35" s="235" t="s">
        <v>77</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8">
        <v>46410</v>
      </c>
      <c r="C36" s="235" t="s">
        <v>132</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9">
        <v>46411</v>
      </c>
      <c r="C37" s="235" t="s">
        <v>132</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46412</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46413</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46414</v>
      </c>
      <c r="C40" s="235" t="s">
        <v>77</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46415</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46416</v>
      </c>
      <c r="C42" s="235" t="s">
        <v>77</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8">
        <v>46417</v>
      </c>
      <c r="C43" s="235" t="s">
        <v>132</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62">
        <v>46418</v>
      </c>
      <c r="C44" s="235" t="s">
        <v>132</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153</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154</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155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156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5"/>
  <conditionalFormatting sqref="B14:B44">
    <cfRule type="expression" dxfId="53" priority="1">
      <formula>AND(OR(C14="休日",C14="祝祭日"),TEXT(B14,"aaa")="日")</formula>
    </cfRule>
    <cfRule type="expression" dxfId="52" priority="2">
      <formula>AND(C14="祝祭日",TEXT(B14,"aaa")="月")</formula>
    </cfRule>
    <cfRule type="expression" dxfId="51" priority="3">
      <formula>AND(C14="特別休日",TEXT(B14,"aaa")="月")</formula>
    </cfRule>
    <cfRule type="expression" dxfId="50" priority="4">
      <formula>AND(C14="祝祭日",TEXT(B14,"aaa")="火")</formula>
    </cfRule>
    <cfRule type="expression" dxfId="49" priority="5">
      <formula>AND(C14="特別休日",TEXT(B14,"aaa")="火")</formula>
    </cfRule>
    <cfRule type="expression" dxfId="48" priority="6">
      <formula>AND(C14="祝祭日",TEXT(B14,"aaa")="水")</formula>
    </cfRule>
    <cfRule type="expression" dxfId="47" priority="7">
      <formula>AND(C14="特別休日",TEXT(B14,"aaa")="水")</formula>
    </cfRule>
    <cfRule type="expression" dxfId="46" priority="8">
      <formula>AND(C14="祝祭日",TEXT(B14,"aaa")="木")</formula>
    </cfRule>
    <cfRule type="expression" dxfId="45" priority="9">
      <formula>AND(C14="特別休日",TEXT(B14,"aaa")="木")</formula>
    </cfRule>
    <cfRule type="expression" dxfId="44" priority="10">
      <formula>AND(C14="祝祭日",TEXT(B14,"aaa")="金")</formula>
    </cfRule>
    <cfRule type="expression" dxfId="43" priority="11">
      <formula>AND(C14="特別休日",TEXT(B14,"aaa")="金")</formula>
    </cfRule>
    <cfRule type="expression" dxfId="42" priority="12">
      <formula>AND(C14="祝祭日",TEXT(B14,"aaa")="土")</formula>
    </cfRule>
    <cfRule type="expression" dxfId="41" priority="13">
      <formula>AND(C14="休日",TEXT(B14,"aaa")="土")</formula>
    </cfRule>
  </conditionalFormatting>
  <conditionalFormatting sqref="D14:F44">
    <cfRule type="expression" dxfId="40" priority="28" stopIfTrue="1">
      <formula>OR($C14="休み",$C14="欠勤",TRIM($C14=""))</formula>
    </cfRule>
    <cfRule type="expression" dxfId="39" priority="29" stopIfTrue="1">
      <formula>OR($C14="休み",$C14="欠勤",TRIM($C14=""))</formula>
    </cfRule>
  </conditionalFormatting>
  <conditionalFormatting sqref="E14:F44">
    <cfRule type="expression" dxfId="38" priority="27" stopIfTrue="1">
      <formula>$C14="年休"</formula>
    </cfRule>
  </conditionalFormatting>
  <conditionalFormatting sqref="F14:F44">
    <cfRule type="expression" dxfId="37" priority="30"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8489D7A4-04C5-4FAA-8FF1-9E5CDC0109A2}">
      <formula1>"勤務,年休,欠勤,休み,,"</formula1>
    </dataValidation>
    <dataValidation type="list" allowBlank="1" showInputMessage="1" showErrorMessage="1" sqref="P9:Q9" xr:uid="{B0A7C1D0-14F3-4C24-B6C0-6C7745D0617A}">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957FD7E0-172B-4964-AE03-F77506173288}">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78ED5941-4B7F-4AD8-8037-05F123BE5298}"/>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CAEAA8F6-DE8D-41F0-B988-864F1EE8CBDE}"/>
    <dataValidation allowBlank="1" showErrorMessage="1" prompt="改行する時は、_x000d__x000a_【ALT】キー と_x000d__x000a_【Enter】キー を_x000d__x000a_同時に押してください。_x000d__x000a_入力できる最大文字数は_x000d__x000a_全角で60文字x40行です。" sqref="C67:T104" xr:uid="{33611CD5-D41E-4614-A779-201A710B2144}"/>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8DF5D535-C2DE-4886-9B8E-182A46BF129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BA170"/>
  <sheetViews>
    <sheetView view="pageBreakPreview" topLeftCell="B1" zoomScale="70" zoomScaleNormal="70"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2027</v>
      </c>
      <c r="H1" s="204"/>
      <c r="I1" s="200" t="s">
        <v>46</v>
      </c>
      <c r="J1" s="199"/>
      <c r="K1" s="200">
        <v>2</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IF(ISBLANK('１月'!E6:J6),"",'１月'!E6:J6)</f>
        <v/>
      </c>
      <c r="F6" s="372"/>
      <c r="G6" s="372"/>
      <c r="H6" s="372"/>
      <c r="I6" s="372"/>
      <c r="J6" s="372"/>
      <c r="K6" s="395" t="str">
        <f>'１月'!K6:M6</f>
        <v>　■従事状況の確認者：</v>
      </c>
      <c r="L6" s="396"/>
      <c r="M6" s="396"/>
      <c r="N6" s="107" t="s">
        <v>3</v>
      </c>
      <c r="O6" s="394" t="str">
        <f>IF(ISBLANK('１月'!O6:U6),"",'１月'!O6:U6)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IF(ISBLANK('１月'!E7:I7),"",'１月'!E7:I7)</f>
        <v>0</v>
      </c>
      <c r="F7" s="346"/>
      <c r="G7" s="346"/>
      <c r="H7" s="346"/>
      <c r="I7" s="346"/>
      <c r="J7" s="106"/>
      <c r="K7" s="108"/>
      <c r="L7" s="347"/>
      <c r="M7" s="347"/>
      <c r="N7" s="107" t="s">
        <v>4</v>
      </c>
      <c r="O7" s="346" t="str">
        <f>IF(ISBLANK('１月'!O7:T7),"",'１月'!O7:T7)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157</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t="s">
        <v>61</v>
      </c>
      <c r="B14" s="255">
        <v>46419</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46420</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46421</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46422</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46423</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8">
        <v>46424</v>
      </c>
      <c r="C19" s="235" t="s">
        <v>132</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9">
        <v>46425</v>
      </c>
      <c r="C20" s="235" t="s">
        <v>132</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46426</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46427</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46428</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9">
        <v>46429</v>
      </c>
      <c r="C24" s="235" t="s">
        <v>132</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46430</v>
      </c>
      <c r="C25" s="235" t="s">
        <v>77</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8">
        <v>46431</v>
      </c>
      <c r="C26" s="235" t="s">
        <v>132</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9">
        <v>46432</v>
      </c>
      <c r="C27" s="235" t="s">
        <v>132</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46433</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46434</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46435</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46436</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46437</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8">
        <v>46438</v>
      </c>
      <c r="C33" s="235" t="s">
        <v>132</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9">
        <v>46439</v>
      </c>
      <c r="C34" s="235" t="s">
        <v>132</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46440</v>
      </c>
      <c r="C35" s="235" t="s">
        <v>77</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9">
        <v>46441</v>
      </c>
      <c r="C36" s="235" t="s">
        <v>132</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46442</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46443</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46444</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8">
        <v>46445</v>
      </c>
      <c r="C40" s="235" t="s">
        <v>132</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9">
        <v>46446</v>
      </c>
      <c r="C41" s="235" t="s">
        <v>132</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t="s">
        <v>61</v>
      </c>
      <c r="C42" s="235"/>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t="s">
        <v>61</v>
      </c>
      <c r="C43" s="235"/>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t="s">
        <v>61</v>
      </c>
      <c r="C44" s="235"/>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64</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65</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t="s">
        <v>87</v>
      </c>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135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136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3"/>
  <conditionalFormatting sqref="B14:B44">
    <cfRule type="expression" dxfId="36" priority="1">
      <formula>AND(OR(C14="休日",C14="祝祭日"),TEXT(B14,"aaa")="日")</formula>
    </cfRule>
    <cfRule type="expression" dxfId="35" priority="2">
      <formula>AND(C14="祝祭日",TEXT(B14,"aaa")="月")</formula>
    </cfRule>
    <cfRule type="expression" dxfId="34" priority="3">
      <formula>AND(C14="特別休日",TEXT(B14,"aaa")="月")</formula>
    </cfRule>
    <cfRule type="expression" dxfId="33" priority="4">
      <formula>AND(C14="祝祭日",TEXT(B14,"aaa")="火")</formula>
    </cfRule>
    <cfRule type="expression" dxfId="32" priority="5">
      <formula>AND(C14="特別休日",TEXT(B14,"aaa")="火")</formula>
    </cfRule>
    <cfRule type="expression" dxfId="31" priority="6">
      <formula>AND(C14="祝祭日",TEXT(B14,"aaa")="水")</formula>
    </cfRule>
    <cfRule type="expression" dxfId="30" priority="7">
      <formula>AND(C14="特別休日",TEXT(B14,"aaa")="水")</formula>
    </cfRule>
    <cfRule type="expression" dxfId="29" priority="8">
      <formula>AND(C14="祝祭日",TEXT(B14,"aaa")="木")</formula>
    </cfRule>
    <cfRule type="expression" dxfId="28" priority="9">
      <formula>AND(C14="特別休日",TEXT(B14,"aaa")="木")</formula>
    </cfRule>
    <cfRule type="expression" dxfId="27" priority="10">
      <formula>AND(C14="祝祭日",TEXT(B14,"aaa")="金")</formula>
    </cfRule>
    <cfRule type="expression" dxfId="26" priority="11">
      <formula>AND(C14="特別休日",TEXT(B14,"aaa")="金")</formula>
    </cfRule>
    <cfRule type="expression" dxfId="25" priority="12">
      <formula>AND(C14="祝祭日",TEXT(B14,"aaa")="土")</formula>
    </cfRule>
    <cfRule type="expression" dxfId="24" priority="13">
      <formula>AND(C14="休日",TEXT(B14,"aaa")="土")</formula>
    </cfRule>
  </conditionalFormatting>
  <conditionalFormatting sqref="D14:F44">
    <cfRule type="expression" dxfId="23" priority="15" stopIfTrue="1">
      <formula>OR($C14="休み",$C14="欠勤",TRIM($C14=""))</formula>
    </cfRule>
    <cfRule type="expression" dxfId="22" priority="16" stopIfTrue="1">
      <formula>OR($C14="休み",$C14="欠勤",TRIM($C14=""))</formula>
    </cfRule>
  </conditionalFormatting>
  <conditionalFormatting sqref="E14:F44">
    <cfRule type="expression" dxfId="21" priority="14" stopIfTrue="1">
      <formula>$C14="年休"</formula>
    </cfRule>
  </conditionalFormatting>
  <conditionalFormatting sqref="F14:F44">
    <cfRule type="expression" dxfId="20" priority="17"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0D5263F5-87B2-4D8B-9EBE-D3292BB999BF}">
      <formula1>"勤務,年休,欠勤,休み,,"</formula1>
    </dataValidation>
    <dataValidation type="list" allowBlank="1" showInputMessage="1" showErrorMessage="1" sqref="P9:Q9" xr:uid="{733C1473-F987-496A-A9C2-28232C341D5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7AB7838F-2359-473A-BB6D-C948AA225C6C}">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9E7D1C15-AA6A-45A0-978B-8F6EAE12087E}"/>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39EDC970-98F3-40CC-B322-1146CD9501A2}"/>
    <dataValidation allowBlank="1" showErrorMessage="1" prompt="改行する時は、_x000d__x000a_【ALT】キー と_x000d__x000a_【Enter】キー を_x000d__x000a_同時に押してください。_x000d__x000a_入力できる最大文字数は_x000d__x000a_全角で60文字x40行です。" sqref="C67:T104" xr:uid="{8837F0B9-F693-475F-9930-174DC087E292}"/>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B38660E6-F69E-463B-BD98-B4950A0254FD}"/>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BA170"/>
  <sheetViews>
    <sheetView view="pageBreakPreview" topLeftCell="B1" zoomScale="70" zoomScaleNormal="70"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185"/>
      <c r="B1" s="198" t="s">
        <v>188</v>
      </c>
      <c r="C1" s="236"/>
      <c r="E1" s="98"/>
      <c r="F1" s="199"/>
      <c r="G1" s="200">
        <v>2027</v>
      </c>
      <c r="H1" s="204"/>
      <c r="I1" s="200" t="s">
        <v>46</v>
      </c>
      <c r="J1" s="199"/>
      <c r="K1" s="200">
        <v>3</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185"/>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88"/>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88"/>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88"/>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88"/>
      <c r="B6" s="339" t="s">
        <v>49</v>
      </c>
      <c r="C6" s="339"/>
      <c r="D6" s="107" t="s">
        <v>3</v>
      </c>
      <c r="E6" s="372" t="str">
        <f>IF(ISBLANK('２月'!E6:J6),"",'２月'!E6:J6)</f>
        <v/>
      </c>
      <c r="F6" s="372"/>
      <c r="G6" s="372"/>
      <c r="H6" s="372"/>
      <c r="I6" s="372"/>
      <c r="J6" s="372"/>
      <c r="K6" s="395" t="str">
        <f>'２月'!K6:M6</f>
        <v>　■従事状況の確認者：</v>
      </c>
      <c r="L6" s="396"/>
      <c r="M6" s="396"/>
      <c r="N6" s="107" t="s">
        <v>3</v>
      </c>
      <c r="O6" s="394" t="str">
        <f>IF(ISBLANK('２月'!O6:U6),"",'２月'!O6:U6)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88"/>
      <c r="B7" s="99"/>
      <c r="C7" s="107"/>
      <c r="D7" s="107" t="s">
        <v>4</v>
      </c>
      <c r="E7" s="346">
        <f>IF(ISBLANK('２月'!E7:I7),"",'２月'!E7:I7)</f>
        <v>0</v>
      </c>
      <c r="F7" s="346"/>
      <c r="G7" s="346"/>
      <c r="H7" s="346"/>
      <c r="I7" s="346"/>
      <c r="J7" s="106"/>
      <c r="K7" s="108"/>
      <c r="L7" s="347"/>
      <c r="M7" s="347"/>
      <c r="N7" s="107" t="s">
        <v>4</v>
      </c>
      <c r="O7" s="346" t="str">
        <f>IF(ISBLANK('２月'!O7:T7),"",'２月'!O7:T7)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88"/>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161</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5">
        <v>46447</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46448</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46449</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46450</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46451</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8">
        <v>46452</v>
      </c>
      <c r="C19" s="235" t="s">
        <v>132</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9">
        <v>46453</v>
      </c>
      <c r="C20" s="235" t="s">
        <v>132</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46454</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46455</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46456</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6">
        <v>46457</v>
      </c>
      <c r="C24" s="235" t="s">
        <v>77</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46458</v>
      </c>
      <c r="C25" s="235" t="s">
        <v>77</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8">
        <v>46459</v>
      </c>
      <c r="C26" s="235" t="s">
        <v>132</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9">
        <v>46460</v>
      </c>
      <c r="C27" s="235" t="s">
        <v>132</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46461</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46462</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46463</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46464</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46465</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8">
        <v>46466</v>
      </c>
      <c r="C33" s="235" t="s">
        <v>132</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9">
        <v>46467</v>
      </c>
      <c r="C34" s="235" t="s">
        <v>132</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9">
        <v>46468</v>
      </c>
      <c r="C35" s="235" t="s">
        <v>132</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6">
        <v>46469</v>
      </c>
      <c r="C36" s="235" t="s">
        <v>77</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46470</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46471</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46472</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8">
        <v>46473</v>
      </c>
      <c r="C40" s="235" t="s">
        <v>132</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9">
        <v>46474</v>
      </c>
      <c r="C41" s="235" t="s">
        <v>132</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46475</v>
      </c>
      <c r="C42" s="235" t="s">
        <v>77</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46476</v>
      </c>
      <c r="C43" s="235" t="s">
        <v>77</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v>46477</v>
      </c>
      <c r="C44" s="235" t="s">
        <v>77</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153</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154</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44604.594270833331</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155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156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5"/>
  <conditionalFormatting sqref="B14:B44">
    <cfRule type="expression" dxfId="19" priority="1">
      <formula>AND(OR(C14="休日",C14="祝祭日"),TEXT(B14,"aaa")="日")</formula>
    </cfRule>
    <cfRule type="expression" dxfId="18" priority="2">
      <formula>AND(C14="祝祭日",TEXT(B14,"aaa")="月")</formula>
    </cfRule>
    <cfRule type="expression" dxfId="17" priority="3">
      <formula>AND(C14="特別休日",TEXT(B14,"aaa")="月")</formula>
    </cfRule>
    <cfRule type="expression" dxfId="16" priority="4">
      <formula>AND(C14="祝祭日",TEXT(B14,"aaa")="火")</formula>
    </cfRule>
    <cfRule type="expression" dxfId="15" priority="5">
      <formula>AND(C14="特別休日",TEXT(B14,"aaa")="火")</formula>
    </cfRule>
    <cfRule type="expression" dxfId="14" priority="6">
      <formula>AND(C14="祝祭日",TEXT(B14,"aaa")="水")</formula>
    </cfRule>
    <cfRule type="expression" dxfId="13" priority="7">
      <formula>AND(C14="特別休日",TEXT(B14,"aaa")="水")</formula>
    </cfRule>
    <cfRule type="expression" dxfId="12" priority="8">
      <formula>AND(C14="祝祭日",TEXT(B14,"aaa")="木")</formula>
    </cfRule>
    <cfRule type="expression" dxfId="11" priority="9">
      <formula>AND(C14="特別休日",TEXT(B14,"aaa")="木")</formula>
    </cfRule>
    <cfRule type="expression" dxfId="10" priority="10">
      <formula>AND(C14="祝祭日",TEXT(B14,"aaa")="金")</formula>
    </cfRule>
    <cfRule type="expression" dxfId="9" priority="11">
      <formula>AND(C14="特別休日",TEXT(B14,"aaa")="金")</formula>
    </cfRule>
    <cfRule type="expression" dxfId="8" priority="12">
      <formula>AND(C14="祝祭日",TEXT(B14,"aaa")="土")</formula>
    </cfRule>
    <cfRule type="expression" dxfId="7" priority="13">
      <formula>AND(C14="休日",TEXT(B14,"aaa")="土")</formula>
    </cfRule>
  </conditionalFormatting>
  <conditionalFormatting sqref="D14:F44">
    <cfRule type="expression" dxfId="6" priority="15" stopIfTrue="1">
      <formula>OR($C14="休み",$C14="欠勤",TRIM($C14=""))</formula>
    </cfRule>
    <cfRule type="expression" dxfId="5" priority="16" stopIfTrue="1">
      <formula>OR($C14="休み",$C14="欠勤",TRIM($C14=""))</formula>
    </cfRule>
  </conditionalFormatting>
  <conditionalFormatting sqref="E14:F44">
    <cfRule type="expression" dxfId="4" priority="14" stopIfTrue="1">
      <formula>$C14="年休"</formula>
    </cfRule>
  </conditionalFormatting>
  <conditionalFormatting sqref="F14:F44">
    <cfRule type="expression" dxfId="3" priority="17"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F6B53B85-381D-4A19-89D3-A7E0D8D25429}">
      <formula1>"勤務,年休,欠勤,休み,,"</formula1>
    </dataValidation>
    <dataValidation type="list" allowBlank="1" showInputMessage="1" showErrorMessage="1" sqref="P9:Q9" xr:uid="{E320AAF7-7112-4D17-B241-4F1118C54DD6}">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5E90B58A-CB99-461D-81D6-31A9D4F330D9}">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66074BC4-C0A0-4C59-B6F5-DFC853EF38A4}"/>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681A1E08-151B-4B5B-993D-AC4D309B66A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28DBB7A6-90C8-4521-8857-628166935DFE}"/>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B43C57BC-584C-4BBD-B5C9-92C32D4778DF}"/>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tabColor rgb="FFFFFF00"/>
  </sheetPr>
  <dimension ref="A1"/>
  <sheetViews>
    <sheetView zoomScaleNormal="100" workbookViewId="0">
      <selection activeCell="B1" sqref="B1"/>
    </sheetView>
  </sheetViews>
  <sheetFormatPr defaultRowHeight="13" x14ac:dyDescent="0.2"/>
  <cols>
    <col min="1" max="1" width="9" customWidth="1"/>
  </cols>
  <sheetData/>
  <phoneticPr fontId="1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423" r:id="rId4" name="Button 247">
              <controlPr defaultSize="0" print="0" autoFill="0" autoPict="0" macro="[0]!Open_Sheets" altText="">
                <anchor>
                  <from>
                    <xdr:col>2</xdr:col>
                    <xdr:colOff>622300</xdr:colOff>
                    <xdr:row>4</xdr:row>
                    <xdr:rowOff>12700</xdr:rowOff>
                  </from>
                  <to>
                    <xdr:col>8</xdr:col>
                    <xdr:colOff>69850</xdr:colOff>
                    <xdr:row>11</xdr:row>
                    <xdr:rowOff>165100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pageSetUpPr fitToPage="1"/>
  </sheetPr>
  <dimension ref="A1:BI183"/>
  <sheetViews>
    <sheetView view="pageBreakPreview" topLeftCell="B1" zoomScale="60" zoomScaleNormal="70" workbookViewId="0">
      <selection activeCell="AD23" sqref="AD23"/>
    </sheetView>
  </sheetViews>
  <sheetFormatPr defaultColWidth="9.26953125" defaultRowHeight="19" x14ac:dyDescent="0.2"/>
  <cols>
    <col min="1" max="1" width="10.36328125" style="2" hidden="1" customWidth="1"/>
    <col min="2" max="3" width="10.36328125" style="1" customWidth="1"/>
    <col min="4" max="4" width="10.36328125" style="7" customWidth="1"/>
    <col min="5" max="21" width="10.36328125" style="1" customWidth="1"/>
    <col min="22" max="22" width="8.6328125" style="5" customWidth="1"/>
    <col min="23" max="49" width="14.26953125" style="1" customWidth="1"/>
    <col min="50" max="52" width="9.26953125" style="1" customWidth="1"/>
    <col min="53" max="16384" width="9.26953125" style="1"/>
  </cols>
  <sheetData>
    <row r="1" spans="1:61" s="24" customFormat="1" ht="26.5" x14ac:dyDescent="0.2">
      <c r="A1" s="26"/>
      <c r="B1" s="95" t="s">
        <v>130</v>
      </c>
      <c r="C1" s="96" t="s">
        <v>131</v>
      </c>
      <c r="D1" s="198" t="s">
        <v>120</v>
      </c>
      <c r="E1" s="98"/>
      <c r="F1" s="199"/>
      <c r="G1" s="200"/>
      <c r="H1" s="204">
        <v>45017</v>
      </c>
      <c r="I1" s="200" t="s">
        <v>46</v>
      </c>
      <c r="J1" s="199"/>
      <c r="K1" s="200">
        <v>4</v>
      </c>
      <c r="L1" s="200" t="s">
        <v>52</v>
      </c>
      <c r="M1" s="200"/>
      <c r="N1" s="200" t="s">
        <v>117</v>
      </c>
      <c r="O1" s="200"/>
      <c r="P1" s="200"/>
      <c r="Q1" s="201"/>
      <c r="R1" s="202"/>
      <c r="S1" s="203"/>
      <c r="T1" s="203"/>
      <c r="U1" s="203"/>
      <c r="V1" s="100"/>
      <c r="W1" s="101"/>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row>
    <row r="2" spans="1:61" s="24" customFormat="1" ht="24.5" x14ac:dyDescent="0.5">
      <c r="A2" s="27"/>
      <c r="B2" s="99"/>
      <c r="C2" s="99"/>
      <c r="D2" s="97"/>
      <c r="E2" s="99"/>
      <c r="F2" s="99"/>
      <c r="G2" s="99"/>
      <c r="H2" s="99"/>
      <c r="I2" s="99"/>
      <c r="J2" s="99"/>
      <c r="K2" s="99"/>
      <c r="L2" s="99"/>
      <c r="M2" s="99"/>
      <c r="N2" s="99"/>
      <c r="O2" s="99"/>
      <c r="P2" s="99"/>
      <c r="Q2" s="362">
        <v>45017</v>
      </c>
      <c r="R2" s="362"/>
      <c r="S2" s="362"/>
      <c r="T2" s="362"/>
      <c r="U2" s="362"/>
      <c r="V2" s="100"/>
      <c r="W2" s="101"/>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row>
    <row r="3" spans="1:61" s="24" customFormat="1" ht="24.5" x14ac:dyDescent="0.2">
      <c r="A3" s="25"/>
      <c r="B3" s="339" t="s">
        <v>40</v>
      </c>
      <c r="C3" s="339"/>
      <c r="D3" s="363" t="s">
        <v>61</v>
      </c>
      <c r="E3" s="363"/>
      <c r="F3" s="363"/>
      <c r="G3" s="339" t="s">
        <v>62</v>
      </c>
      <c r="H3" s="339"/>
      <c r="I3" s="340" t="s">
        <v>61</v>
      </c>
      <c r="J3" s="340"/>
      <c r="K3" s="340"/>
      <c r="L3" s="340"/>
      <c r="M3" s="340"/>
      <c r="N3" s="340"/>
      <c r="O3" s="340"/>
      <c r="P3" s="340"/>
      <c r="Q3" s="99"/>
      <c r="R3" s="99"/>
      <c r="S3" s="99"/>
      <c r="T3" s="99"/>
      <c r="U3" s="99"/>
      <c r="V3" s="104"/>
      <c r="W3" s="101"/>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row>
    <row r="4" spans="1:61" s="24" customFormat="1" ht="24.5" x14ac:dyDescent="0.2">
      <c r="A4" s="25"/>
      <c r="B4" s="339" t="s">
        <v>94</v>
      </c>
      <c r="C4" s="339"/>
      <c r="D4" s="340" t="s">
        <v>61</v>
      </c>
      <c r="E4" s="340"/>
      <c r="F4" s="340"/>
      <c r="G4" s="340"/>
      <c r="H4" s="340"/>
      <c r="I4" s="340"/>
      <c r="J4" s="340"/>
      <c r="K4" s="340"/>
      <c r="L4" s="340"/>
      <c r="M4" s="340"/>
      <c r="N4" s="340"/>
      <c r="O4" s="340"/>
      <c r="P4" s="340"/>
      <c r="Q4" s="340"/>
      <c r="R4" s="340"/>
      <c r="S4" s="340"/>
      <c r="T4" s="340"/>
      <c r="U4" s="340"/>
      <c r="V4" s="105"/>
      <c r="W4" s="101"/>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row>
    <row r="5" spans="1:61" s="24" customFormat="1" ht="24.5" x14ac:dyDescent="0.2">
      <c r="A5" s="25"/>
      <c r="B5" s="339" t="s">
        <v>47</v>
      </c>
      <c r="C5" s="339"/>
      <c r="D5" s="371">
        <v>45017</v>
      </c>
      <c r="E5" s="371"/>
      <c r="F5" s="371"/>
      <c r="G5" s="371"/>
      <c r="H5" s="106" t="s">
        <v>44</v>
      </c>
      <c r="I5" s="371">
        <v>45382</v>
      </c>
      <c r="J5" s="371"/>
      <c r="K5" s="371"/>
      <c r="L5" s="371"/>
      <c r="M5" s="99"/>
      <c r="N5" s="99"/>
      <c r="O5" s="99"/>
      <c r="P5" s="99"/>
      <c r="Q5" s="99"/>
      <c r="R5" s="99"/>
      <c r="S5" s="99"/>
      <c r="T5" s="99"/>
      <c r="U5" s="99"/>
      <c r="V5" s="105"/>
      <c r="W5" s="101"/>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row>
    <row r="6" spans="1:61" s="24" customFormat="1" ht="24.5" x14ac:dyDescent="0.2">
      <c r="A6" s="25"/>
      <c r="B6" s="339" t="s">
        <v>49</v>
      </c>
      <c r="C6" s="339"/>
      <c r="D6" s="107" t="s">
        <v>3</v>
      </c>
      <c r="E6" s="372"/>
      <c r="F6" s="372"/>
      <c r="G6" s="372"/>
      <c r="H6" s="372"/>
      <c r="I6" s="372"/>
      <c r="J6" s="372"/>
      <c r="K6" s="373" t="s">
        <v>92</v>
      </c>
      <c r="L6" s="373"/>
      <c r="M6" s="373"/>
      <c r="N6" s="107" t="s">
        <v>3</v>
      </c>
      <c r="O6" s="345"/>
      <c r="P6" s="345"/>
      <c r="Q6" s="345"/>
      <c r="R6" s="345"/>
      <c r="S6" s="345"/>
      <c r="T6" s="345"/>
      <c r="U6" s="345"/>
      <c r="V6" s="104"/>
      <c r="W6" s="101"/>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row>
    <row r="7" spans="1:61" s="24" customFormat="1" ht="30" x14ac:dyDescent="0.2">
      <c r="A7" s="25"/>
      <c r="B7" s="99"/>
      <c r="C7" s="107"/>
      <c r="D7" s="107" t="s">
        <v>4</v>
      </c>
      <c r="E7" s="346">
        <f>工数集計表!C15</f>
        <v>0</v>
      </c>
      <c r="F7" s="346"/>
      <c r="G7" s="346"/>
      <c r="H7" s="346"/>
      <c r="I7" s="346"/>
      <c r="J7" s="106"/>
      <c r="K7" s="108"/>
      <c r="L7" s="347"/>
      <c r="M7" s="347"/>
      <c r="N7" s="107" t="s">
        <v>4</v>
      </c>
      <c r="O7" s="348"/>
      <c r="P7" s="348"/>
      <c r="Q7" s="348"/>
      <c r="R7" s="348"/>
      <c r="S7" s="348"/>
      <c r="T7" s="348"/>
      <c r="U7" s="109" t="s">
        <v>50</v>
      </c>
      <c r="V7" s="104"/>
      <c r="W7" s="101"/>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row>
    <row r="8" spans="1:61" s="24" customFormat="1" ht="25" thickBot="1" x14ac:dyDescent="0.25">
      <c r="A8" s="25"/>
      <c r="B8" s="99"/>
      <c r="C8" s="107"/>
      <c r="D8" s="107"/>
      <c r="E8" s="107"/>
      <c r="F8" s="107"/>
      <c r="G8" s="107"/>
      <c r="H8" s="107"/>
      <c r="I8" s="107"/>
      <c r="J8" s="107"/>
      <c r="K8" s="99"/>
      <c r="L8" s="107"/>
      <c r="M8" s="99"/>
      <c r="N8" s="107"/>
      <c r="O8" s="107"/>
      <c r="P8" s="107"/>
      <c r="Q8" s="107"/>
      <c r="R8" s="107"/>
      <c r="S8" s="107"/>
      <c r="T8" s="107"/>
      <c r="U8" s="99"/>
      <c r="V8" s="104"/>
      <c r="W8" s="101"/>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row>
    <row r="9" spans="1:61" ht="25" thickBot="1" x14ac:dyDescent="0.25">
      <c r="A9" s="12"/>
      <c r="B9" s="112"/>
      <c r="C9" s="113"/>
      <c r="D9" s="349" t="s">
        <v>37</v>
      </c>
      <c r="E9" s="350"/>
      <c r="F9" s="351">
        <f>工数集計表!C17</f>
        <v>0</v>
      </c>
      <c r="G9" s="342"/>
      <c r="H9" s="352"/>
      <c r="I9" s="352"/>
      <c r="J9" s="352"/>
      <c r="K9" s="99"/>
      <c r="L9" s="99"/>
      <c r="M9" s="114"/>
      <c r="N9" s="349" t="s">
        <v>70</v>
      </c>
      <c r="O9" s="353"/>
      <c r="P9" s="397" t="s">
        <v>116</v>
      </c>
      <c r="Q9" s="398"/>
      <c r="R9" s="349" t="s">
        <v>118</v>
      </c>
      <c r="S9" s="353"/>
      <c r="T9" s="354" t="s">
        <v>119</v>
      </c>
      <c r="U9" s="355"/>
      <c r="V9" s="115"/>
      <c r="W9" s="112"/>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row>
    <row r="10" spans="1:61" ht="22.5" thickBot="1" x14ac:dyDescent="0.25">
      <c r="A10" s="12"/>
      <c r="B10" s="112"/>
      <c r="C10" s="112"/>
      <c r="D10" s="116"/>
      <c r="E10" s="112"/>
      <c r="F10" s="112"/>
      <c r="G10" s="112"/>
      <c r="H10" s="112"/>
      <c r="I10" s="112"/>
      <c r="J10" s="112"/>
      <c r="K10" s="112"/>
      <c r="L10" s="112"/>
      <c r="M10" s="112"/>
      <c r="N10" s="112"/>
      <c r="O10" s="112"/>
      <c r="P10" s="112"/>
      <c r="Q10" s="112"/>
      <c r="R10" s="112"/>
      <c r="S10" s="112"/>
      <c r="T10" s="112"/>
      <c r="U10" s="112"/>
      <c r="V10" s="117"/>
      <c r="W10" s="112"/>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row>
    <row r="11" spans="1:61" ht="21.75" customHeight="1" x14ac:dyDescent="0.2">
      <c r="A11" s="15"/>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row>
    <row r="12" spans="1:61" ht="21" customHeight="1" x14ac:dyDescent="0.2">
      <c r="A12" s="15"/>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row>
    <row r="13" spans="1:61" ht="20" thickBot="1" x14ac:dyDescent="0.25">
      <c r="A13" s="15"/>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row>
    <row r="14" spans="1:61" ht="24.5" x14ac:dyDescent="0.2">
      <c r="A14" s="16"/>
      <c r="B14" s="120">
        <v>44652</v>
      </c>
      <c r="C14" s="121" t="s">
        <v>77</v>
      </c>
      <c r="D14" s="214"/>
      <c r="E14" s="215"/>
      <c r="F14" s="405" t="s">
        <v>61</v>
      </c>
      <c r="G14" s="405"/>
      <c r="H14" s="405"/>
      <c r="I14" s="405"/>
      <c r="J14" s="405"/>
      <c r="K14" s="405"/>
      <c r="L14" s="406"/>
      <c r="M14" s="405"/>
      <c r="N14" s="405"/>
      <c r="O14" s="405"/>
      <c r="P14" s="405"/>
      <c r="Q14" s="405"/>
      <c r="R14" s="405"/>
      <c r="S14" s="405"/>
      <c r="T14" s="405"/>
      <c r="U14" s="407"/>
      <c r="V14" s="122">
        <v>44948</v>
      </c>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row>
    <row r="15" spans="1:61" ht="24.5" x14ac:dyDescent="0.2">
      <c r="A15" s="16"/>
      <c r="B15" s="124">
        <v>44653</v>
      </c>
      <c r="C15" s="121" t="s">
        <v>127</v>
      </c>
      <c r="D15" s="8"/>
      <c r="E15" s="9"/>
      <c r="F15" s="399"/>
      <c r="G15" s="399"/>
      <c r="H15" s="399"/>
      <c r="I15" s="399"/>
      <c r="J15" s="399"/>
      <c r="K15" s="399"/>
      <c r="L15" s="400"/>
      <c r="M15" s="399"/>
      <c r="N15" s="399"/>
      <c r="O15" s="399"/>
      <c r="P15" s="399"/>
      <c r="Q15" s="399"/>
      <c r="R15" s="399"/>
      <c r="S15" s="399"/>
      <c r="T15" s="399"/>
      <c r="U15" s="401"/>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row>
    <row r="16" spans="1:61" ht="21" customHeight="1" x14ac:dyDescent="0.2">
      <c r="A16" s="17"/>
      <c r="B16" s="125">
        <v>44654</v>
      </c>
      <c r="C16" s="121" t="s">
        <v>127</v>
      </c>
      <c r="D16" s="8"/>
      <c r="E16" s="9"/>
      <c r="F16" s="399" t="s">
        <v>61</v>
      </c>
      <c r="G16" s="399"/>
      <c r="H16" s="399"/>
      <c r="I16" s="399"/>
      <c r="J16" s="399"/>
      <c r="K16" s="399"/>
      <c r="L16" s="400"/>
      <c r="M16" s="399"/>
      <c r="N16" s="399"/>
      <c r="O16" s="399"/>
      <c r="P16" s="399"/>
      <c r="Q16" s="399"/>
      <c r="R16" s="399"/>
      <c r="S16" s="399"/>
      <c r="T16" s="399"/>
      <c r="U16" s="401"/>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row>
    <row r="17" spans="1:61" ht="24.5" x14ac:dyDescent="0.2">
      <c r="A17" s="16"/>
      <c r="B17" s="123">
        <v>44655</v>
      </c>
      <c r="C17" s="121" t="s">
        <v>77</v>
      </c>
      <c r="D17" s="8"/>
      <c r="E17" s="9"/>
      <c r="F17" s="399" t="s">
        <v>61</v>
      </c>
      <c r="G17" s="399"/>
      <c r="H17" s="399"/>
      <c r="I17" s="399"/>
      <c r="J17" s="399"/>
      <c r="K17" s="399"/>
      <c r="L17" s="400"/>
      <c r="M17" s="399"/>
      <c r="N17" s="399"/>
      <c r="O17" s="399"/>
      <c r="P17" s="399"/>
      <c r="Q17" s="399"/>
      <c r="R17" s="399"/>
      <c r="S17" s="399"/>
      <c r="T17" s="399"/>
      <c r="U17" s="401"/>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row>
    <row r="18" spans="1:61" ht="24.5" x14ac:dyDescent="0.2">
      <c r="A18" s="16"/>
      <c r="B18" s="123">
        <v>44656</v>
      </c>
      <c r="C18" s="121" t="s">
        <v>77</v>
      </c>
      <c r="D18" s="8"/>
      <c r="E18" s="9"/>
      <c r="F18" s="399" t="s">
        <v>61</v>
      </c>
      <c r="G18" s="399"/>
      <c r="H18" s="399"/>
      <c r="I18" s="399"/>
      <c r="J18" s="399"/>
      <c r="K18" s="399"/>
      <c r="L18" s="400"/>
      <c r="M18" s="399"/>
      <c r="N18" s="399"/>
      <c r="O18" s="399"/>
      <c r="P18" s="399"/>
      <c r="Q18" s="399"/>
      <c r="R18" s="399"/>
      <c r="S18" s="399"/>
      <c r="T18" s="399"/>
      <c r="U18" s="401"/>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row>
    <row r="19" spans="1:61" ht="24.5" x14ac:dyDescent="0.2">
      <c r="A19" s="16"/>
      <c r="B19" s="123">
        <v>44657</v>
      </c>
      <c r="C19" s="121" t="s">
        <v>77</v>
      </c>
      <c r="D19" s="8"/>
      <c r="E19" s="9"/>
      <c r="F19" s="399" t="s">
        <v>61</v>
      </c>
      <c r="G19" s="399"/>
      <c r="H19" s="399"/>
      <c r="I19" s="399"/>
      <c r="J19" s="399"/>
      <c r="K19" s="399"/>
      <c r="L19" s="400"/>
      <c r="M19" s="399"/>
      <c r="N19" s="399"/>
      <c r="O19" s="399"/>
      <c r="P19" s="399"/>
      <c r="Q19" s="399"/>
      <c r="R19" s="399"/>
      <c r="S19" s="399"/>
      <c r="T19" s="399"/>
      <c r="U19" s="401"/>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row>
    <row r="20" spans="1:61" ht="24.5" x14ac:dyDescent="0.2">
      <c r="A20" s="16"/>
      <c r="B20" s="123">
        <v>44658</v>
      </c>
      <c r="C20" s="121" t="s">
        <v>77</v>
      </c>
      <c r="D20" s="8"/>
      <c r="E20" s="9"/>
      <c r="F20" s="399" t="s">
        <v>61</v>
      </c>
      <c r="G20" s="399"/>
      <c r="H20" s="399"/>
      <c r="I20" s="399"/>
      <c r="J20" s="399"/>
      <c r="K20" s="399"/>
      <c r="L20" s="400"/>
      <c r="M20" s="399"/>
      <c r="N20" s="399"/>
      <c r="O20" s="399"/>
      <c r="P20" s="399"/>
      <c r="Q20" s="399"/>
      <c r="R20" s="399"/>
      <c r="S20" s="399"/>
      <c r="T20" s="399"/>
      <c r="U20" s="401"/>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row>
    <row r="21" spans="1:61" ht="24.5" x14ac:dyDescent="0.2">
      <c r="A21" s="16"/>
      <c r="B21" s="123">
        <v>44659</v>
      </c>
      <c r="C21" s="121" t="s">
        <v>77</v>
      </c>
      <c r="D21" s="8"/>
      <c r="E21" s="9"/>
      <c r="F21" s="399" t="s">
        <v>61</v>
      </c>
      <c r="G21" s="399"/>
      <c r="H21" s="399"/>
      <c r="I21" s="399"/>
      <c r="J21" s="399"/>
      <c r="K21" s="399"/>
      <c r="L21" s="400"/>
      <c r="M21" s="399"/>
      <c r="N21" s="399"/>
      <c r="O21" s="399"/>
      <c r="P21" s="399"/>
      <c r="Q21" s="399"/>
      <c r="R21" s="399"/>
      <c r="S21" s="399"/>
      <c r="T21" s="399"/>
      <c r="U21" s="401"/>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row>
    <row r="22" spans="1:61" ht="24.5" x14ac:dyDescent="0.2">
      <c r="A22" s="16"/>
      <c r="B22" s="124">
        <v>44660</v>
      </c>
      <c r="C22" s="121" t="s">
        <v>128</v>
      </c>
      <c r="D22" s="8"/>
      <c r="E22" s="9"/>
      <c r="F22" s="399" t="s">
        <v>61</v>
      </c>
      <c r="G22" s="399"/>
      <c r="H22" s="399"/>
      <c r="I22" s="399"/>
      <c r="J22" s="399"/>
      <c r="K22" s="399"/>
      <c r="L22" s="400"/>
      <c r="M22" s="399"/>
      <c r="N22" s="399"/>
      <c r="O22" s="399"/>
      <c r="P22" s="399"/>
      <c r="Q22" s="399"/>
      <c r="R22" s="399"/>
      <c r="S22" s="399"/>
      <c r="T22" s="399"/>
      <c r="U22" s="401"/>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row>
    <row r="23" spans="1:61" ht="24.5" x14ac:dyDescent="0.2">
      <c r="A23" s="16"/>
      <c r="B23" s="125">
        <v>44661</v>
      </c>
      <c r="C23" s="121" t="s">
        <v>128</v>
      </c>
      <c r="D23" s="8"/>
      <c r="E23" s="9"/>
      <c r="F23" s="399" t="s">
        <v>61</v>
      </c>
      <c r="G23" s="399"/>
      <c r="H23" s="399"/>
      <c r="I23" s="399"/>
      <c r="J23" s="399"/>
      <c r="K23" s="399"/>
      <c r="L23" s="400"/>
      <c r="M23" s="399"/>
      <c r="N23" s="399"/>
      <c r="O23" s="399"/>
      <c r="P23" s="399"/>
      <c r="Q23" s="399"/>
      <c r="R23" s="399"/>
      <c r="S23" s="399"/>
      <c r="T23" s="399"/>
      <c r="U23" s="401"/>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row>
    <row r="24" spans="1:61" ht="24.5" x14ac:dyDescent="0.2">
      <c r="A24" s="16"/>
      <c r="B24" s="123">
        <v>44662</v>
      </c>
      <c r="C24" s="121" t="s">
        <v>77</v>
      </c>
      <c r="D24" s="8"/>
      <c r="E24" s="9"/>
      <c r="F24" s="399" t="s">
        <v>61</v>
      </c>
      <c r="G24" s="399"/>
      <c r="H24" s="399"/>
      <c r="I24" s="399"/>
      <c r="J24" s="399"/>
      <c r="K24" s="399"/>
      <c r="L24" s="400"/>
      <c r="M24" s="399"/>
      <c r="N24" s="399"/>
      <c r="O24" s="399"/>
      <c r="P24" s="399"/>
      <c r="Q24" s="399"/>
      <c r="R24" s="399"/>
      <c r="S24" s="399"/>
      <c r="T24" s="399"/>
      <c r="U24" s="401"/>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row>
    <row r="25" spans="1:61" ht="24.5" x14ac:dyDescent="0.2">
      <c r="A25" s="16"/>
      <c r="B25" s="123">
        <v>44663</v>
      </c>
      <c r="C25" s="121" t="s">
        <v>77</v>
      </c>
      <c r="D25" s="8"/>
      <c r="E25" s="9"/>
      <c r="F25" s="399" t="s">
        <v>61</v>
      </c>
      <c r="G25" s="399"/>
      <c r="H25" s="399"/>
      <c r="I25" s="399"/>
      <c r="J25" s="399"/>
      <c r="K25" s="399"/>
      <c r="L25" s="400"/>
      <c r="M25" s="399"/>
      <c r="N25" s="399"/>
      <c r="O25" s="399"/>
      <c r="P25" s="399"/>
      <c r="Q25" s="399"/>
      <c r="R25" s="399"/>
      <c r="S25" s="399"/>
      <c r="T25" s="399"/>
      <c r="U25" s="401"/>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row>
    <row r="26" spans="1:61" ht="24.5" x14ac:dyDescent="0.2">
      <c r="A26" s="16"/>
      <c r="B26" s="123">
        <v>44664</v>
      </c>
      <c r="C26" s="121" t="s">
        <v>77</v>
      </c>
      <c r="D26" s="8"/>
      <c r="E26" s="9"/>
      <c r="F26" s="399" t="s">
        <v>61</v>
      </c>
      <c r="G26" s="399"/>
      <c r="H26" s="399"/>
      <c r="I26" s="399"/>
      <c r="J26" s="399"/>
      <c r="K26" s="399"/>
      <c r="L26" s="400"/>
      <c r="M26" s="399"/>
      <c r="N26" s="399"/>
      <c r="O26" s="399"/>
      <c r="P26" s="399"/>
      <c r="Q26" s="399"/>
      <c r="R26" s="399"/>
      <c r="S26" s="399"/>
      <c r="T26" s="399"/>
      <c r="U26" s="401"/>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row>
    <row r="27" spans="1:61" ht="25" thickBot="1" x14ac:dyDescent="0.25">
      <c r="A27" s="16"/>
      <c r="B27" s="123">
        <v>44665</v>
      </c>
      <c r="C27" s="121" t="s">
        <v>77</v>
      </c>
      <c r="D27" s="8"/>
      <c r="E27" s="9"/>
      <c r="F27" s="399" t="s">
        <v>61</v>
      </c>
      <c r="G27" s="399"/>
      <c r="H27" s="399"/>
      <c r="I27" s="399"/>
      <c r="J27" s="399"/>
      <c r="K27" s="399"/>
      <c r="L27" s="400"/>
      <c r="M27" s="399"/>
      <c r="N27" s="399"/>
      <c r="O27" s="399"/>
      <c r="P27" s="399"/>
      <c r="Q27" s="399"/>
      <c r="R27" s="399"/>
      <c r="S27" s="399"/>
      <c r="T27" s="399"/>
      <c r="U27" s="401"/>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row>
    <row r="28" spans="1:61" ht="25" thickBot="1" x14ac:dyDescent="0.25">
      <c r="A28" s="16"/>
      <c r="B28" s="123">
        <v>44666</v>
      </c>
      <c r="C28" s="121" t="s">
        <v>77</v>
      </c>
      <c r="D28" s="8"/>
      <c r="E28" s="9"/>
      <c r="F28" s="399" t="s">
        <v>61</v>
      </c>
      <c r="G28" s="399"/>
      <c r="H28" s="399"/>
      <c r="I28" s="399"/>
      <c r="J28" s="399"/>
      <c r="K28" s="399"/>
      <c r="L28" s="400"/>
      <c r="M28" s="399"/>
      <c r="N28" s="399"/>
      <c r="O28" s="399"/>
      <c r="P28" s="399"/>
      <c r="Q28" s="399"/>
      <c r="R28" s="399"/>
      <c r="S28" s="399"/>
      <c r="T28" s="399"/>
      <c r="U28" s="401"/>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row>
    <row r="29" spans="1:61" ht="24.5" x14ac:dyDescent="0.2">
      <c r="A29" s="17"/>
      <c r="B29" s="124">
        <v>44667</v>
      </c>
      <c r="C29" s="121" t="s">
        <v>128</v>
      </c>
      <c r="D29" s="8"/>
      <c r="E29" s="9"/>
      <c r="F29" s="399" t="s">
        <v>61</v>
      </c>
      <c r="G29" s="399"/>
      <c r="H29" s="399"/>
      <c r="I29" s="399"/>
      <c r="J29" s="399"/>
      <c r="K29" s="399"/>
      <c r="L29" s="400"/>
      <c r="M29" s="399"/>
      <c r="N29" s="399"/>
      <c r="O29" s="399"/>
      <c r="P29" s="399"/>
      <c r="Q29" s="399"/>
      <c r="R29" s="399"/>
      <c r="S29" s="399"/>
      <c r="T29" s="399"/>
      <c r="U29" s="401"/>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row>
    <row r="30" spans="1:61" ht="24.5" x14ac:dyDescent="0.2">
      <c r="A30" s="16"/>
      <c r="B30" s="125">
        <v>44668</v>
      </c>
      <c r="C30" s="121" t="s">
        <v>128</v>
      </c>
      <c r="D30" s="8"/>
      <c r="E30" s="9"/>
      <c r="F30" s="399" t="s">
        <v>61</v>
      </c>
      <c r="G30" s="399"/>
      <c r="H30" s="399"/>
      <c r="I30" s="399"/>
      <c r="J30" s="399"/>
      <c r="K30" s="399"/>
      <c r="L30" s="400"/>
      <c r="M30" s="399"/>
      <c r="N30" s="399"/>
      <c r="O30" s="399"/>
      <c r="P30" s="399"/>
      <c r="Q30" s="399"/>
      <c r="R30" s="399"/>
      <c r="S30" s="399"/>
      <c r="T30" s="399"/>
      <c r="U30" s="401"/>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row>
    <row r="31" spans="1:61" ht="25" thickBot="1" x14ac:dyDescent="0.25">
      <c r="A31" s="16"/>
      <c r="B31" s="123">
        <v>44669</v>
      </c>
      <c r="C31" s="121" t="s">
        <v>77</v>
      </c>
      <c r="D31" s="8"/>
      <c r="E31" s="9"/>
      <c r="F31" s="399" t="s">
        <v>61</v>
      </c>
      <c r="G31" s="399"/>
      <c r="H31" s="399"/>
      <c r="I31" s="399"/>
      <c r="J31" s="399"/>
      <c r="K31" s="399"/>
      <c r="L31" s="400"/>
      <c r="M31" s="399"/>
      <c r="N31" s="399"/>
      <c r="O31" s="399"/>
      <c r="P31" s="399"/>
      <c r="Q31" s="399"/>
      <c r="R31" s="399"/>
      <c r="S31" s="399"/>
      <c r="T31" s="399"/>
      <c r="U31" s="401"/>
      <c r="V31" s="122"/>
      <c r="W31" s="222">
        <v>1</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row>
    <row r="32" spans="1:61" ht="24.5" x14ac:dyDescent="0.2">
      <c r="A32" s="16"/>
      <c r="B32" s="123">
        <v>44670</v>
      </c>
      <c r="C32" s="121" t="s">
        <v>77</v>
      </c>
      <c r="D32" s="8"/>
      <c r="E32" s="9"/>
      <c r="F32" s="399" t="s">
        <v>61</v>
      </c>
      <c r="G32" s="399"/>
      <c r="H32" s="399"/>
      <c r="I32" s="399"/>
      <c r="J32" s="399"/>
      <c r="K32" s="399"/>
      <c r="L32" s="400"/>
      <c r="M32" s="399"/>
      <c r="N32" s="399"/>
      <c r="O32" s="399"/>
      <c r="P32" s="399"/>
      <c r="Q32" s="399"/>
      <c r="R32" s="399"/>
      <c r="S32" s="399"/>
      <c r="T32" s="399"/>
      <c r="U32" s="401"/>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row>
    <row r="33" spans="1:61" ht="24.5" x14ac:dyDescent="0.2">
      <c r="A33" s="16"/>
      <c r="B33" s="123">
        <v>44671</v>
      </c>
      <c r="C33" s="121" t="s">
        <v>77</v>
      </c>
      <c r="D33" s="8"/>
      <c r="E33" s="9"/>
      <c r="F33" s="399" t="s">
        <v>61</v>
      </c>
      <c r="G33" s="399"/>
      <c r="H33" s="399"/>
      <c r="I33" s="399"/>
      <c r="J33" s="399"/>
      <c r="K33" s="399"/>
      <c r="L33" s="400"/>
      <c r="M33" s="399"/>
      <c r="N33" s="399"/>
      <c r="O33" s="399"/>
      <c r="P33" s="399"/>
      <c r="Q33" s="399"/>
      <c r="R33" s="399"/>
      <c r="S33" s="399"/>
      <c r="T33" s="399"/>
      <c r="U33" s="401"/>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row>
    <row r="34" spans="1:61" ht="24.5" x14ac:dyDescent="0.2">
      <c r="A34" s="16"/>
      <c r="B34" s="123">
        <v>44672</v>
      </c>
      <c r="C34" s="121" t="s">
        <v>77</v>
      </c>
      <c r="D34" s="8"/>
      <c r="E34" s="9"/>
      <c r="F34" s="399" t="s">
        <v>61</v>
      </c>
      <c r="G34" s="399"/>
      <c r="H34" s="399"/>
      <c r="I34" s="399"/>
      <c r="J34" s="399"/>
      <c r="K34" s="399"/>
      <c r="L34" s="400"/>
      <c r="M34" s="399"/>
      <c r="N34" s="399"/>
      <c r="O34" s="399"/>
      <c r="P34" s="399"/>
      <c r="Q34" s="399"/>
      <c r="R34" s="399"/>
      <c r="S34" s="399"/>
      <c r="T34" s="399"/>
      <c r="U34" s="401"/>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row>
    <row r="35" spans="1:61" ht="24.5" x14ac:dyDescent="0.2">
      <c r="A35" s="16"/>
      <c r="B35" s="123">
        <v>44673</v>
      </c>
      <c r="C35" s="121" t="s">
        <v>77</v>
      </c>
      <c r="D35" s="8"/>
      <c r="E35" s="9"/>
      <c r="F35" s="399" t="s">
        <v>61</v>
      </c>
      <c r="G35" s="399"/>
      <c r="H35" s="399"/>
      <c r="I35" s="399"/>
      <c r="J35" s="399"/>
      <c r="K35" s="399"/>
      <c r="L35" s="400"/>
      <c r="M35" s="399"/>
      <c r="N35" s="399"/>
      <c r="O35" s="399"/>
      <c r="P35" s="399"/>
      <c r="Q35" s="399"/>
      <c r="R35" s="399"/>
      <c r="S35" s="399"/>
      <c r="T35" s="399"/>
      <c r="U35" s="401"/>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row>
    <row r="36" spans="1:61" ht="24.5" x14ac:dyDescent="0.2">
      <c r="A36" s="16"/>
      <c r="B36" s="124">
        <v>44674</v>
      </c>
      <c r="C36" s="121" t="s">
        <v>128</v>
      </c>
      <c r="D36" s="8"/>
      <c r="E36" s="9"/>
      <c r="F36" s="399" t="s">
        <v>61</v>
      </c>
      <c r="G36" s="399"/>
      <c r="H36" s="399"/>
      <c r="I36" s="399"/>
      <c r="J36" s="399"/>
      <c r="K36" s="399"/>
      <c r="L36" s="400"/>
      <c r="M36" s="399"/>
      <c r="N36" s="399"/>
      <c r="O36" s="399"/>
      <c r="P36" s="399"/>
      <c r="Q36" s="399"/>
      <c r="R36" s="399"/>
      <c r="S36" s="399"/>
      <c r="T36" s="399"/>
      <c r="U36" s="401"/>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row>
    <row r="37" spans="1:61" ht="24.5" x14ac:dyDescent="0.2">
      <c r="A37" s="16"/>
      <c r="B37" s="125">
        <v>44675</v>
      </c>
      <c r="C37" s="121" t="s">
        <v>128</v>
      </c>
      <c r="D37" s="8"/>
      <c r="E37" s="9"/>
      <c r="F37" s="399" t="s">
        <v>61</v>
      </c>
      <c r="G37" s="399"/>
      <c r="H37" s="399"/>
      <c r="I37" s="399"/>
      <c r="J37" s="399"/>
      <c r="K37" s="399"/>
      <c r="L37" s="400"/>
      <c r="M37" s="399"/>
      <c r="N37" s="399"/>
      <c r="O37" s="399"/>
      <c r="P37" s="399"/>
      <c r="Q37" s="399"/>
      <c r="R37" s="399"/>
      <c r="S37" s="399"/>
      <c r="T37" s="399"/>
      <c r="U37" s="401"/>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row>
    <row r="38" spans="1:61" ht="24.5" x14ac:dyDescent="0.2">
      <c r="A38" s="16"/>
      <c r="B38" s="123">
        <v>44676</v>
      </c>
      <c r="C38" s="121" t="s">
        <v>77</v>
      </c>
      <c r="D38" s="8"/>
      <c r="E38" s="9"/>
      <c r="F38" s="399" t="s">
        <v>61</v>
      </c>
      <c r="G38" s="399"/>
      <c r="H38" s="399"/>
      <c r="I38" s="399"/>
      <c r="J38" s="399"/>
      <c r="K38" s="399"/>
      <c r="L38" s="400"/>
      <c r="M38" s="399"/>
      <c r="N38" s="399"/>
      <c r="O38" s="399"/>
      <c r="P38" s="399"/>
      <c r="Q38" s="399"/>
      <c r="R38" s="399"/>
      <c r="S38" s="399"/>
      <c r="T38" s="399"/>
      <c r="U38" s="401"/>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row>
    <row r="39" spans="1:61" ht="24.5" x14ac:dyDescent="0.2">
      <c r="A39" s="16"/>
      <c r="B39" s="123">
        <v>44677</v>
      </c>
      <c r="C39" s="121" t="s">
        <v>77</v>
      </c>
      <c r="D39" s="8"/>
      <c r="E39" s="9"/>
      <c r="F39" s="399" t="s">
        <v>61</v>
      </c>
      <c r="G39" s="399"/>
      <c r="H39" s="399"/>
      <c r="I39" s="399"/>
      <c r="J39" s="399"/>
      <c r="K39" s="399"/>
      <c r="L39" s="400"/>
      <c r="M39" s="399"/>
      <c r="N39" s="399"/>
      <c r="O39" s="399"/>
      <c r="P39" s="399"/>
      <c r="Q39" s="399"/>
      <c r="R39" s="399"/>
      <c r="S39" s="399"/>
      <c r="T39" s="399"/>
      <c r="U39" s="401"/>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row>
    <row r="40" spans="1:61" ht="24.5" x14ac:dyDescent="0.2">
      <c r="A40" s="16"/>
      <c r="B40" s="123">
        <v>44678</v>
      </c>
      <c r="C40" s="121" t="s">
        <v>77</v>
      </c>
      <c r="D40" s="8"/>
      <c r="E40" s="9"/>
      <c r="F40" s="399" t="s">
        <v>61</v>
      </c>
      <c r="G40" s="399"/>
      <c r="H40" s="399"/>
      <c r="I40" s="399"/>
      <c r="J40" s="399"/>
      <c r="K40" s="399"/>
      <c r="L40" s="400"/>
      <c r="M40" s="399"/>
      <c r="N40" s="399"/>
      <c r="O40" s="399"/>
      <c r="P40" s="399"/>
      <c r="Q40" s="399"/>
      <c r="R40" s="399"/>
      <c r="S40" s="399"/>
      <c r="T40" s="399"/>
      <c r="U40" s="401"/>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row>
    <row r="41" spans="1:61" ht="24.5" x14ac:dyDescent="0.2">
      <c r="A41" s="16"/>
      <c r="B41" s="123">
        <v>44679</v>
      </c>
      <c r="C41" s="121" t="s">
        <v>77</v>
      </c>
      <c r="D41" s="8"/>
      <c r="E41" s="9"/>
      <c r="F41" s="399" t="s">
        <v>61</v>
      </c>
      <c r="G41" s="399"/>
      <c r="H41" s="399"/>
      <c r="I41" s="399"/>
      <c r="J41" s="399"/>
      <c r="K41" s="399"/>
      <c r="L41" s="400"/>
      <c r="M41" s="399"/>
      <c r="N41" s="399"/>
      <c r="O41" s="399"/>
      <c r="P41" s="399"/>
      <c r="Q41" s="399"/>
      <c r="R41" s="399"/>
      <c r="S41" s="399"/>
      <c r="T41" s="399"/>
      <c r="U41" s="401"/>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row>
    <row r="42" spans="1:61" ht="24.5" x14ac:dyDescent="0.2">
      <c r="A42" s="16"/>
      <c r="B42" s="123">
        <v>44680</v>
      </c>
      <c r="C42" s="121" t="s">
        <v>77</v>
      </c>
      <c r="D42" s="8"/>
      <c r="E42" s="9"/>
      <c r="F42" s="399" t="s">
        <v>61</v>
      </c>
      <c r="G42" s="399"/>
      <c r="H42" s="399"/>
      <c r="I42" s="399"/>
      <c r="J42" s="399"/>
      <c r="K42" s="399"/>
      <c r="L42" s="400"/>
      <c r="M42" s="399"/>
      <c r="N42" s="399"/>
      <c r="O42" s="399"/>
      <c r="P42" s="399"/>
      <c r="Q42" s="399"/>
      <c r="R42" s="399"/>
      <c r="S42" s="399"/>
      <c r="T42" s="399"/>
      <c r="U42" s="401"/>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row>
    <row r="43" spans="1:61" ht="24.5" x14ac:dyDescent="0.2">
      <c r="A43" s="16"/>
      <c r="B43" s="124">
        <v>44681</v>
      </c>
      <c r="C43" s="121" t="s">
        <v>128</v>
      </c>
      <c r="D43" s="8"/>
      <c r="E43" s="9"/>
      <c r="F43" s="399" t="s">
        <v>61</v>
      </c>
      <c r="G43" s="399"/>
      <c r="H43" s="399"/>
      <c r="I43" s="399"/>
      <c r="J43" s="399"/>
      <c r="K43" s="399"/>
      <c r="L43" s="400"/>
      <c r="M43" s="399"/>
      <c r="N43" s="399"/>
      <c r="O43" s="399"/>
      <c r="P43" s="399"/>
      <c r="Q43" s="399"/>
      <c r="R43" s="399"/>
      <c r="S43" s="399"/>
      <c r="T43" s="399"/>
      <c r="U43" s="401"/>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row>
    <row r="44" spans="1:61" ht="25" thickBot="1" x14ac:dyDescent="0.25">
      <c r="A44" s="18"/>
      <c r="B44" s="128"/>
      <c r="C44" s="121"/>
      <c r="D44" s="10"/>
      <c r="E44" s="11"/>
      <c r="F44" s="402" t="s">
        <v>61</v>
      </c>
      <c r="G44" s="402"/>
      <c r="H44" s="402"/>
      <c r="I44" s="402"/>
      <c r="J44" s="402"/>
      <c r="K44" s="402"/>
      <c r="L44" s="403"/>
      <c r="M44" s="402"/>
      <c r="N44" s="402"/>
      <c r="O44" s="402"/>
      <c r="P44" s="402"/>
      <c r="Q44" s="402"/>
      <c r="R44" s="402"/>
      <c r="S44" s="402"/>
      <c r="T44" s="402"/>
      <c r="U44" s="404"/>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row>
    <row r="45" spans="1:61" s="3" customFormat="1" ht="19.5" customHeight="1" x14ac:dyDescent="0.2">
      <c r="A45" s="15"/>
      <c r="B45" s="384" t="s">
        <v>129</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row>
    <row r="46" spans="1:61" s="3" customFormat="1" ht="22.5" thickBot="1" x14ac:dyDescent="0.25">
      <c r="A46" s="15"/>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v>44948</v>
      </c>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row>
    <row r="47" spans="1:61" s="3" customFormat="1" ht="22" x14ac:dyDescent="0.2">
      <c r="A47" s="15"/>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row>
    <row r="48" spans="1:61" s="3" customFormat="1" ht="22" x14ac:dyDescent="0.45">
      <c r="A48" s="16"/>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row>
    <row r="49" spans="1:61" s="3" customFormat="1" ht="22" x14ac:dyDescent="0.2">
      <c r="A49" s="16"/>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row>
    <row r="50" spans="1:61" s="3" customFormat="1" ht="19.5" x14ac:dyDescent="0.2">
      <c r="A50" s="17"/>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row>
    <row r="51" spans="1:61" s="3" customFormat="1" ht="19.5" x14ac:dyDescent="0.2">
      <c r="A51" s="16"/>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row>
    <row r="52" spans="1:61" s="3" customFormat="1" ht="24.5" x14ac:dyDescent="0.2">
      <c r="A52" s="16"/>
      <c r="B52" s="382" t="s">
        <v>64</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row>
    <row r="53" spans="1:61" s="3" customFormat="1" ht="25" thickBot="1" x14ac:dyDescent="0.25">
      <c r="A53" s="16"/>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row>
    <row r="54" spans="1:61" s="3" customFormat="1" ht="22" x14ac:dyDescent="0.2">
      <c r="A54" s="16"/>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row>
    <row r="55" spans="1:61" s="3" customFormat="1" ht="24.5" x14ac:dyDescent="0.2">
      <c r="A55" s="16"/>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row>
    <row r="56" spans="1:61" s="3" customFormat="1" ht="24.5" x14ac:dyDescent="0.2">
      <c r="A56" s="16"/>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row>
    <row r="57" spans="1:61" s="3" customFormat="1" ht="24.5" x14ac:dyDescent="0.2">
      <c r="A57" s="16"/>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row>
    <row r="58" spans="1:61" s="3" customFormat="1" ht="24.5" x14ac:dyDescent="0.2">
      <c r="A58" s="16"/>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row>
    <row r="59" spans="1:61" s="3" customFormat="1" ht="24.5" x14ac:dyDescent="0.2">
      <c r="A59" s="16"/>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row>
    <row r="60" spans="1:61" s="3" customFormat="1" ht="24.5" x14ac:dyDescent="0.2">
      <c r="A60" s="16"/>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row>
    <row r="61" spans="1:61" s="3" customFormat="1" ht="24.5" x14ac:dyDescent="0.2">
      <c r="A61" s="16"/>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row>
    <row r="62" spans="1:61" s="3" customFormat="1" ht="22.5" thickBot="1" x14ac:dyDescent="0.25">
      <c r="A62" s="16"/>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row>
    <row r="63" spans="1:61" s="3" customFormat="1" ht="22" x14ac:dyDescent="0.2">
      <c r="A63" s="17"/>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row>
    <row r="64" spans="1:61" s="3" customFormat="1" ht="22" x14ac:dyDescent="0.2">
      <c r="A64" s="16"/>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row>
    <row r="65" spans="1:61" s="3" customFormat="1" ht="24.5" x14ac:dyDescent="0.2">
      <c r="A65" s="16"/>
      <c r="B65" s="383" t="s">
        <v>65</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row>
    <row r="66" spans="1:61" s="3" customFormat="1" ht="22.5" thickBot="1" x14ac:dyDescent="0.25">
      <c r="A66" s="16"/>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row>
    <row r="67" spans="1:61" s="3" customFormat="1" ht="22" x14ac:dyDescent="0.2">
      <c r="A67" s="16"/>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row>
    <row r="68" spans="1:61" s="3" customFormat="1" ht="24.5" x14ac:dyDescent="0.2">
      <c r="A68" s="16"/>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row>
    <row r="69" spans="1:61" s="3" customFormat="1" ht="24.5" x14ac:dyDescent="0.2">
      <c r="A69" s="16"/>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row>
    <row r="70" spans="1:61" s="3" customFormat="1" ht="24.5" x14ac:dyDescent="0.2">
      <c r="A70" s="16"/>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row>
    <row r="71" spans="1:61" s="3" customFormat="1" ht="24.5" x14ac:dyDescent="0.2">
      <c r="A71" s="16"/>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row>
    <row r="72" spans="1:61" s="3" customFormat="1" ht="24.5" x14ac:dyDescent="0.2">
      <c r="A72" s="16"/>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row>
    <row r="73" spans="1:61" s="3" customFormat="1" ht="24.5" x14ac:dyDescent="0.2">
      <c r="A73" s="16"/>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row>
    <row r="74" spans="1:61" s="3" customFormat="1" ht="24.5" x14ac:dyDescent="0.2">
      <c r="A74" s="16"/>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row>
    <row r="75" spans="1:61" s="3" customFormat="1" ht="24.5" x14ac:dyDescent="0.2">
      <c r="A75" s="16"/>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row>
    <row r="76" spans="1:61" s="3" customFormat="1" ht="24.5" x14ac:dyDescent="0.2">
      <c r="A76" s="16"/>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row>
    <row r="77" spans="1:61" s="3" customFormat="1" ht="24.5" x14ac:dyDescent="0.2">
      <c r="A77" s="16"/>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row>
    <row r="78" spans="1:61" s="3" customFormat="1" ht="24.5" x14ac:dyDescent="0.2">
      <c r="A78" s="18"/>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row>
    <row r="79" spans="1:61" s="3" customFormat="1" ht="24.5" x14ac:dyDescent="0.2">
      <c r="A79" s="19"/>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row>
    <row r="80" spans="1:61" s="3" customFormat="1" ht="24.5" x14ac:dyDescent="0.2">
      <c r="A80" s="20"/>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row>
    <row r="81" spans="1:61" s="3" customFormat="1" ht="24.5" x14ac:dyDescent="0.2">
      <c r="A81" s="20"/>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row>
    <row r="82" spans="1:61" s="4" customFormat="1" ht="24.5" x14ac:dyDescent="0.25">
      <c r="A82" s="21"/>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row>
    <row r="83" spans="1:61" ht="18.75" customHeight="1" x14ac:dyDescent="0.2">
      <c r="A83" s="14"/>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row>
    <row r="84" spans="1:61" ht="24.5" x14ac:dyDescent="0.2">
      <c r="A84" s="14"/>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row>
    <row r="85" spans="1:61" ht="24.5" x14ac:dyDescent="0.2">
      <c r="A85" s="22">
        <v>41995.69767361111</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row>
    <row r="86" spans="1:61" ht="24.5" x14ac:dyDescent="0.2">
      <c r="A86" s="14"/>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row>
    <row r="87" spans="1:61" ht="24.5" x14ac:dyDescent="0.2">
      <c r="A87" s="14"/>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row>
    <row r="88" spans="1:61" ht="24.5" x14ac:dyDescent="0.2">
      <c r="A88" s="23"/>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row>
    <row r="89" spans="1:61" ht="24.5" x14ac:dyDescent="0.2">
      <c r="A89" s="23"/>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row>
    <row r="90" spans="1:61" ht="24.5" x14ac:dyDescent="0.2">
      <c r="A90" s="12"/>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row>
    <row r="91" spans="1:61" ht="24.5" x14ac:dyDescent="0.2">
      <c r="A91" s="14"/>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row>
    <row r="92" spans="1:61" ht="24.5" x14ac:dyDescent="0.2">
      <c r="A92" s="12"/>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row>
    <row r="93" spans="1:61" ht="24.5" x14ac:dyDescent="0.2">
      <c r="A93" s="12"/>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row>
    <row r="94" spans="1:61" ht="24.5" x14ac:dyDescent="0.2">
      <c r="A94" s="12"/>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row>
    <row r="95" spans="1:61" ht="24.5" x14ac:dyDescent="0.2">
      <c r="A95" s="12"/>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row>
    <row r="96" spans="1:61" s="6" customFormat="1" ht="24.5" x14ac:dyDescent="0.2">
      <c r="A96" s="1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row>
    <row r="97" spans="1:61" ht="24.5" x14ac:dyDescent="0.2">
      <c r="A97" s="12"/>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row>
    <row r="98" spans="1:61" ht="24.5" x14ac:dyDescent="0.2">
      <c r="A98" s="12"/>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row>
    <row r="99" spans="1:61" ht="18.75" customHeight="1" x14ac:dyDescent="0.2">
      <c r="A99" s="12"/>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row>
    <row r="100" spans="1:61" ht="18.75" customHeight="1" x14ac:dyDescent="0.2">
      <c r="A100" s="12"/>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row>
    <row r="101" spans="1:61" ht="18.75" customHeight="1" x14ac:dyDescent="0.2">
      <c r="A101" s="12"/>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row>
    <row r="102" spans="1:61" ht="18.75" customHeight="1" x14ac:dyDescent="0.2">
      <c r="A102" s="12"/>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row>
    <row r="103" spans="1:61" ht="18.75" customHeight="1" x14ac:dyDescent="0.2">
      <c r="A103" s="12"/>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row>
    <row r="104" spans="1:61" ht="18.75" customHeight="1" thickBot="1" x14ac:dyDescent="0.25">
      <c r="A104" s="12"/>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row>
    <row r="105" spans="1:61" ht="18.75" customHeight="1" x14ac:dyDescent="0.2">
      <c r="A105" s="12"/>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row>
    <row r="106" spans="1:61" ht="22" x14ac:dyDescent="0.2">
      <c r="A106" s="12"/>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row>
    <row r="107" spans="1:61" ht="24.5" x14ac:dyDescent="0.2">
      <c r="A107" s="12"/>
      <c r="B107" s="383" t="s">
        <v>38</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row>
    <row r="108" spans="1:61" ht="22" x14ac:dyDescent="0.2">
      <c r="A108" s="12"/>
      <c r="B108" s="378" t="s">
        <v>66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row>
    <row r="109" spans="1:61" s="6" customFormat="1" ht="22.5" thickBot="1" x14ac:dyDescent="0.25">
      <c r="A109" s="1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row>
    <row r="110" spans="1:61" ht="22" x14ac:dyDescent="0.2">
      <c r="A110" s="12"/>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row>
    <row r="111" spans="1:61" ht="24.5" x14ac:dyDescent="0.2">
      <c r="A111" s="12"/>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row>
    <row r="112" spans="1:61" ht="18.75" customHeight="1" x14ac:dyDescent="0.2">
      <c r="A112" s="12"/>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row>
    <row r="113" spans="1:61" ht="18.75" customHeight="1" x14ac:dyDescent="0.2">
      <c r="A113" s="12"/>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row>
    <row r="114" spans="1:61" ht="18.75" customHeight="1" x14ac:dyDescent="0.2">
      <c r="A114" s="12"/>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row>
    <row r="115" spans="1:61" ht="18.75" customHeight="1" x14ac:dyDescent="0.2">
      <c r="A115" s="12"/>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row>
    <row r="116" spans="1:61" ht="18.75" customHeight="1" x14ac:dyDescent="0.2">
      <c r="A116" s="12"/>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row>
    <row r="117" spans="1:61" ht="18.75" customHeight="1" x14ac:dyDescent="0.2">
      <c r="A117" s="12"/>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row>
    <row r="118" spans="1:61" ht="18.75" customHeight="1" thickBot="1" x14ac:dyDescent="0.25">
      <c r="A118" s="12"/>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row>
    <row r="119" spans="1:61" ht="18.75" customHeight="1" x14ac:dyDescent="0.2">
      <c r="A119" s="12"/>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row>
    <row r="120" spans="1:61" ht="18.75" customHeight="1" x14ac:dyDescent="0.2">
      <c r="A120" s="12"/>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row>
    <row r="121" spans="1:61" ht="18.75" customHeight="1" x14ac:dyDescent="0.2">
      <c r="A121" s="12"/>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row>
    <row r="122" spans="1:61" ht="18.75" customHeight="1" x14ac:dyDescent="0.2">
      <c r="A122" s="12"/>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row>
    <row r="123" spans="1:61" ht="18.75" customHeight="1" x14ac:dyDescent="0.2">
      <c r="A123" s="12"/>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row>
    <row r="124" spans="1:61" ht="18.75" customHeight="1" x14ac:dyDescent="0.2">
      <c r="A124" s="12"/>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row>
    <row r="125" spans="1:61" ht="18.75" customHeight="1" x14ac:dyDescent="0.2">
      <c r="A125" s="12"/>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row>
    <row r="126" spans="1:61" ht="18.75" customHeight="1" x14ac:dyDescent="0.2">
      <c r="A126" s="12"/>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row>
    <row r="127" spans="1:61" ht="18.75" customHeight="1" x14ac:dyDescent="0.2">
      <c r="A127" s="12"/>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row>
    <row r="128" spans="1:61" ht="18.75" customHeight="1" x14ac:dyDescent="0.2">
      <c r="A128" s="12"/>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row>
    <row r="129" spans="1:61" ht="18.75" customHeight="1" x14ac:dyDescent="0.2">
      <c r="A129" s="12"/>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row>
    <row r="130" spans="1:61" ht="18.75" customHeight="1" x14ac:dyDescent="0.2">
      <c r="A130" s="12"/>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row>
    <row r="131" spans="1:61" ht="18.75" customHeight="1" x14ac:dyDescent="0.2">
      <c r="A131" s="12"/>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row>
    <row r="132" spans="1:61" ht="18.75" customHeight="1" x14ac:dyDescent="0.2">
      <c r="A132" s="12"/>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row>
    <row r="133" spans="1:61" ht="18.75" customHeight="1" x14ac:dyDescent="0.2">
      <c r="A133" s="12"/>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row>
    <row r="134" spans="1:61" ht="18.75" customHeight="1" x14ac:dyDescent="0.2">
      <c r="A134" s="12"/>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row>
    <row r="135" spans="1:61" ht="18.75" customHeight="1" x14ac:dyDescent="0.2">
      <c r="A135" s="12"/>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row>
    <row r="136" spans="1:61" ht="18.75" customHeight="1" x14ac:dyDescent="0.2">
      <c r="A136" s="12"/>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row>
    <row r="137" spans="1:61" ht="18.75" customHeight="1" x14ac:dyDescent="0.2">
      <c r="A137" s="12"/>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row>
    <row r="138" spans="1:61" ht="18.75" customHeight="1" x14ac:dyDescent="0.2">
      <c r="A138" s="12"/>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row>
    <row r="139" spans="1:61" ht="18.75" customHeight="1" x14ac:dyDescent="0.2">
      <c r="A139" s="12"/>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row>
    <row r="140" spans="1:61" ht="18.75" customHeight="1" x14ac:dyDescent="0.2">
      <c r="A140" s="12"/>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row>
    <row r="141" spans="1:61" ht="18.75" customHeight="1" x14ac:dyDescent="0.2">
      <c r="A141" s="12"/>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row>
    <row r="142" spans="1:61" ht="18.75" customHeight="1" x14ac:dyDescent="0.2">
      <c r="A142" s="12"/>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row>
    <row r="143" spans="1:61" ht="18.75" customHeight="1" x14ac:dyDescent="0.2">
      <c r="A143" s="12"/>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row>
    <row r="144" spans="1:61" ht="18.75" customHeight="1" x14ac:dyDescent="0.2">
      <c r="A144" s="12"/>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row>
    <row r="145" spans="1:61" ht="18.75" customHeight="1" x14ac:dyDescent="0.2">
      <c r="A145" s="12"/>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row>
    <row r="146" spans="1:61" ht="18.75" customHeight="1" x14ac:dyDescent="0.2">
      <c r="A146" s="12"/>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row>
    <row r="147" spans="1:61" ht="18.75" customHeight="1" x14ac:dyDescent="0.2">
      <c r="A147" s="12"/>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row>
    <row r="148" spans="1:61" ht="22" x14ac:dyDescent="0.2">
      <c r="A148" s="12"/>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row>
    <row r="149" spans="1:61" ht="22" x14ac:dyDescent="0.2">
      <c r="A149" s="12"/>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row>
    <row r="150" spans="1:61" ht="22" x14ac:dyDescent="0.2">
      <c r="A150" s="12"/>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row>
    <row r="151" spans="1:61" s="6" customFormat="1" ht="22" x14ac:dyDescent="0.2">
      <c r="A151" s="1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row>
    <row r="152" spans="1:61" ht="22" x14ac:dyDescent="0.2">
      <c r="A152" s="12"/>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row>
    <row r="153" spans="1:61" ht="22" x14ac:dyDescent="0.2">
      <c r="A153" s="12"/>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row>
    <row r="154" spans="1:61" ht="22" x14ac:dyDescent="0.2">
      <c r="A154" s="12"/>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row>
    <row r="155" spans="1:61" ht="18.75" customHeight="1" x14ac:dyDescent="0.2">
      <c r="A155" s="12"/>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row>
    <row r="156" spans="1:61" ht="18.75" customHeight="1" x14ac:dyDescent="0.2">
      <c r="A156" s="12"/>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row>
    <row r="157" spans="1:61" ht="18.75" customHeight="1" x14ac:dyDescent="0.2">
      <c r="A157" s="12"/>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row>
    <row r="158" spans="1:61" ht="18.75" customHeight="1" x14ac:dyDescent="0.2">
      <c r="A158" s="12"/>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row>
    <row r="159" spans="1:61" ht="18.75" customHeight="1" x14ac:dyDescent="0.2">
      <c r="A159" s="12"/>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row>
    <row r="160" spans="1:61" ht="18.75" customHeight="1" x14ac:dyDescent="0.2">
      <c r="A160" s="12"/>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row>
    <row r="161" spans="1:61" ht="18.75" customHeight="1" x14ac:dyDescent="0.2">
      <c r="A161" s="12"/>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row>
    <row r="162" spans="1:61" ht="22" x14ac:dyDescent="0.2">
      <c r="A162" s="12"/>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row>
    <row r="163" spans="1:61" ht="22" x14ac:dyDescent="0.2">
      <c r="A163" s="12"/>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row>
    <row r="164" spans="1:61" ht="22" x14ac:dyDescent="0.2">
      <c r="A164" s="12"/>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row>
    <row r="165" spans="1:61" ht="22" x14ac:dyDescent="0.2">
      <c r="A165" s="12"/>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row>
    <row r="166" spans="1:61" ht="22"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row>
    <row r="167" spans="1:61" ht="22"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row>
    <row r="168" spans="1:61" ht="22"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row>
    <row r="169" spans="1:61" ht="22"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row>
    <row r="170" spans="1:61" ht="22"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c r="BD170" s="113"/>
      <c r="BE170" s="113"/>
      <c r="BF170" s="113"/>
      <c r="BG170" s="113"/>
      <c r="BH170" s="113"/>
      <c r="BI170" s="113"/>
    </row>
    <row r="171" spans="1:61" ht="22" x14ac:dyDescent="0.2">
      <c r="B171" s="113"/>
      <c r="C171" s="113"/>
      <c r="D171" s="184"/>
      <c r="E171" s="113"/>
      <c r="F171" s="113"/>
      <c r="G171" s="113"/>
      <c r="H171" s="113"/>
      <c r="I171" s="113"/>
      <c r="J171" s="113"/>
      <c r="K171" s="113"/>
      <c r="L171" s="113"/>
      <c r="M171" s="113"/>
      <c r="N171" s="113"/>
      <c r="O171" s="113"/>
      <c r="P171" s="113"/>
      <c r="Q171" s="113"/>
      <c r="R171" s="113"/>
      <c r="S171" s="113"/>
      <c r="T171" s="113"/>
      <c r="U171" s="113"/>
      <c r="V171" s="115"/>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row>
    <row r="172" spans="1:61" ht="22" x14ac:dyDescent="0.2">
      <c r="B172" s="113"/>
      <c r="C172" s="113"/>
      <c r="D172" s="184"/>
      <c r="E172" s="113"/>
      <c r="F172" s="113"/>
      <c r="G172" s="113"/>
      <c r="H172" s="113"/>
      <c r="I172" s="113"/>
      <c r="J172" s="113"/>
      <c r="K172" s="113"/>
      <c r="L172" s="113"/>
      <c r="M172" s="113"/>
      <c r="N172" s="113"/>
      <c r="O172" s="113"/>
      <c r="P172" s="113"/>
      <c r="Q172" s="113"/>
      <c r="R172" s="113"/>
      <c r="S172" s="113"/>
      <c r="T172" s="113"/>
      <c r="U172" s="113"/>
      <c r="V172" s="115"/>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row>
    <row r="173" spans="1:61" ht="22" x14ac:dyDescent="0.2">
      <c r="B173" s="113"/>
      <c r="C173" s="113"/>
      <c r="D173" s="184"/>
      <c r="E173" s="113"/>
      <c r="F173" s="113"/>
      <c r="G173" s="113"/>
      <c r="H173" s="113"/>
      <c r="I173" s="113"/>
      <c r="J173" s="113"/>
      <c r="K173" s="113"/>
      <c r="L173" s="113"/>
      <c r="M173" s="113"/>
      <c r="N173" s="113"/>
      <c r="O173" s="113"/>
      <c r="P173" s="113"/>
      <c r="Q173" s="113"/>
      <c r="R173" s="113"/>
      <c r="S173" s="113"/>
      <c r="T173" s="113"/>
      <c r="U173" s="113"/>
      <c r="V173" s="115"/>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c r="BD173" s="113"/>
      <c r="BE173" s="113"/>
      <c r="BF173" s="113"/>
      <c r="BG173" s="113"/>
      <c r="BH173" s="113"/>
      <c r="BI173" s="113"/>
    </row>
    <row r="174" spans="1:61" ht="22" x14ac:dyDescent="0.2">
      <c r="B174" s="113"/>
      <c r="C174" s="113"/>
      <c r="D174" s="184"/>
      <c r="E174" s="113"/>
      <c r="F174" s="113"/>
      <c r="G174" s="113"/>
      <c r="H174" s="113"/>
      <c r="I174" s="113"/>
      <c r="J174" s="113"/>
      <c r="K174" s="113"/>
      <c r="L174" s="113"/>
      <c r="M174" s="113"/>
      <c r="N174" s="113"/>
      <c r="O174" s="113"/>
      <c r="P174" s="113"/>
      <c r="Q174" s="113"/>
      <c r="R174" s="113"/>
      <c r="S174" s="113"/>
      <c r="T174" s="113"/>
      <c r="U174" s="113"/>
      <c r="V174" s="115"/>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row>
    <row r="175" spans="1:61" ht="22" x14ac:dyDescent="0.2">
      <c r="B175" s="113"/>
      <c r="C175" s="113"/>
      <c r="D175" s="184"/>
      <c r="E175" s="113"/>
      <c r="F175" s="113"/>
      <c r="G175" s="113"/>
      <c r="H175" s="113"/>
      <c r="I175" s="113"/>
      <c r="J175" s="113"/>
      <c r="K175" s="113"/>
      <c r="L175" s="113"/>
      <c r="M175" s="113"/>
      <c r="N175" s="113"/>
      <c r="O175" s="113"/>
      <c r="P175" s="113"/>
      <c r="Q175" s="113"/>
      <c r="R175" s="113"/>
      <c r="S175" s="113"/>
      <c r="T175" s="113"/>
      <c r="U175" s="113"/>
      <c r="V175" s="115"/>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row>
    <row r="176" spans="1:61" ht="22" x14ac:dyDescent="0.2">
      <c r="B176" s="113"/>
      <c r="C176" s="113"/>
      <c r="D176" s="184"/>
      <c r="E176" s="113"/>
      <c r="F176" s="113"/>
      <c r="G176" s="113"/>
      <c r="H176" s="113"/>
      <c r="I176" s="113"/>
      <c r="J176" s="113"/>
      <c r="K176" s="113"/>
      <c r="L176" s="113"/>
      <c r="M176" s="113"/>
      <c r="N176" s="113"/>
      <c r="O176" s="113"/>
      <c r="P176" s="113"/>
      <c r="Q176" s="113"/>
      <c r="R176" s="113"/>
      <c r="S176" s="113"/>
      <c r="T176" s="113"/>
      <c r="U176" s="113"/>
      <c r="V176" s="115"/>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row>
    <row r="177" spans="2:61" ht="22" x14ac:dyDescent="0.2">
      <c r="B177" s="113"/>
      <c r="C177" s="113"/>
      <c r="D177" s="184"/>
      <c r="E177" s="113"/>
      <c r="F177" s="113"/>
      <c r="G177" s="113"/>
      <c r="H177" s="113"/>
      <c r="I177" s="113"/>
      <c r="J177" s="113"/>
      <c r="K177" s="113"/>
      <c r="L177" s="113"/>
      <c r="M177" s="113"/>
      <c r="N177" s="113"/>
      <c r="O177" s="113"/>
      <c r="P177" s="113"/>
      <c r="Q177" s="113"/>
      <c r="R177" s="113"/>
      <c r="S177" s="113"/>
      <c r="T177" s="113"/>
      <c r="U177" s="113"/>
      <c r="V177" s="115"/>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c r="BE177" s="113"/>
      <c r="BF177" s="113"/>
      <c r="BG177" s="113"/>
      <c r="BH177" s="113"/>
      <c r="BI177" s="113"/>
    </row>
    <row r="178" spans="2:61" ht="22" x14ac:dyDescent="0.2">
      <c r="B178" s="113"/>
      <c r="C178" s="113"/>
      <c r="D178" s="184"/>
      <c r="E178" s="113"/>
      <c r="F178" s="113"/>
      <c r="G178" s="113"/>
      <c r="H178" s="113"/>
      <c r="I178" s="113"/>
      <c r="J178" s="113"/>
      <c r="K178" s="113"/>
      <c r="L178" s="113"/>
      <c r="M178" s="113"/>
      <c r="N178" s="113"/>
      <c r="O178" s="113"/>
      <c r="P178" s="113"/>
      <c r="Q178" s="113"/>
      <c r="R178" s="113"/>
      <c r="S178" s="113"/>
      <c r="T178" s="113"/>
      <c r="U178" s="113"/>
      <c r="V178" s="115"/>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c r="BE178" s="113"/>
      <c r="BF178" s="113"/>
      <c r="BG178" s="113"/>
      <c r="BH178" s="113"/>
      <c r="BI178" s="113"/>
    </row>
    <row r="179" spans="2:61" ht="22" x14ac:dyDescent="0.2">
      <c r="B179" s="113"/>
      <c r="C179" s="113"/>
      <c r="D179" s="184"/>
      <c r="E179" s="113"/>
      <c r="F179" s="113"/>
      <c r="G179" s="113"/>
      <c r="H179" s="113"/>
      <c r="I179" s="113"/>
      <c r="J179" s="113"/>
      <c r="K179" s="113"/>
      <c r="L179" s="113"/>
      <c r="M179" s="113"/>
      <c r="N179" s="113"/>
      <c r="O179" s="113"/>
      <c r="P179" s="113"/>
      <c r="Q179" s="113"/>
      <c r="R179" s="113"/>
      <c r="S179" s="113"/>
      <c r="T179" s="113"/>
      <c r="U179" s="113"/>
      <c r="V179" s="115"/>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c r="BE179" s="113"/>
      <c r="BF179" s="113"/>
      <c r="BG179" s="113"/>
      <c r="BH179" s="113"/>
      <c r="BI179" s="113"/>
    </row>
    <row r="180" spans="2:61" ht="22" x14ac:dyDescent="0.2">
      <c r="B180" s="113"/>
      <c r="C180" s="113"/>
      <c r="D180" s="184"/>
      <c r="E180" s="113"/>
      <c r="F180" s="113"/>
      <c r="G180" s="113"/>
      <c r="H180" s="113"/>
      <c r="I180" s="113"/>
      <c r="J180" s="113"/>
      <c r="K180" s="113"/>
      <c r="L180" s="113"/>
      <c r="M180" s="113"/>
      <c r="N180" s="113"/>
      <c r="O180" s="113"/>
      <c r="P180" s="113"/>
      <c r="Q180" s="113"/>
      <c r="R180" s="113"/>
      <c r="S180" s="113"/>
      <c r="T180" s="113"/>
      <c r="U180" s="113"/>
      <c r="V180" s="115"/>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row>
    <row r="181" spans="2:61" ht="22" x14ac:dyDescent="0.2">
      <c r="B181" s="113"/>
      <c r="C181" s="113"/>
      <c r="D181" s="184"/>
      <c r="E181" s="113"/>
      <c r="F181" s="113"/>
      <c r="G181" s="113"/>
      <c r="H181" s="113"/>
      <c r="I181" s="113"/>
      <c r="J181" s="113"/>
      <c r="K181" s="113"/>
      <c r="L181" s="113"/>
      <c r="M181" s="113"/>
      <c r="N181" s="113"/>
      <c r="O181" s="113"/>
      <c r="P181" s="113"/>
      <c r="Q181" s="113"/>
      <c r="R181" s="113"/>
      <c r="S181" s="113"/>
      <c r="T181" s="113"/>
      <c r="U181" s="113"/>
      <c r="V181" s="115"/>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row>
    <row r="182" spans="2:61" ht="22" x14ac:dyDescent="0.2">
      <c r="B182" s="113"/>
      <c r="C182" s="113"/>
      <c r="D182" s="184"/>
      <c r="E182" s="113"/>
      <c r="F182" s="113"/>
      <c r="G182" s="113"/>
      <c r="H182" s="113"/>
      <c r="I182" s="113"/>
      <c r="J182" s="113"/>
      <c r="K182" s="113"/>
      <c r="L182" s="113"/>
      <c r="M182" s="113"/>
      <c r="N182" s="113"/>
      <c r="O182" s="113"/>
      <c r="P182" s="113"/>
      <c r="Q182" s="113"/>
      <c r="R182" s="113"/>
      <c r="S182" s="113"/>
      <c r="T182" s="113"/>
      <c r="U182" s="113"/>
      <c r="V182" s="115"/>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c r="BE182" s="113"/>
      <c r="BF182" s="113"/>
      <c r="BG182" s="113"/>
      <c r="BH182" s="113"/>
      <c r="BI182" s="113"/>
    </row>
    <row r="183" spans="2:61" ht="22" x14ac:dyDescent="0.2">
      <c r="B183" s="113"/>
      <c r="C183" s="113"/>
      <c r="D183" s="184"/>
      <c r="E183" s="113"/>
      <c r="F183" s="113"/>
      <c r="G183" s="113"/>
      <c r="H183" s="113"/>
      <c r="I183" s="113"/>
      <c r="J183" s="113"/>
      <c r="K183" s="113"/>
      <c r="L183" s="113"/>
      <c r="M183" s="113"/>
      <c r="N183" s="113"/>
      <c r="O183" s="113"/>
      <c r="P183" s="113"/>
      <c r="Q183" s="113"/>
      <c r="R183" s="113"/>
      <c r="S183" s="113"/>
      <c r="T183" s="113"/>
      <c r="U183" s="113"/>
      <c r="V183" s="115"/>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c r="BE183" s="113"/>
      <c r="BF183" s="113"/>
      <c r="BG183" s="113"/>
      <c r="BH183" s="113"/>
      <c r="BI183" s="113"/>
    </row>
  </sheetData>
  <mergeCells count="71">
    <mergeCell ref="F14:U14"/>
    <mergeCell ref="F15:U15"/>
    <mergeCell ref="F16:U16"/>
    <mergeCell ref="F17:U17"/>
    <mergeCell ref="F18:U18"/>
    <mergeCell ref="F19:U19"/>
    <mergeCell ref="F20:U20"/>
    <mergeCell ref="F21:U21"/>
    <mergeCell ref="F22:U22"/>
    <mergeCell ref="C68:T103"/>
    <mergeCell ref="B45:N45"/>
    <mergeCell ref="B46:O46"/>
    <mergeCell ref="B48:C48"/>
    <mergeCell ref="B52:U52"/>
    <mergeCell ref="F38:U38"/>
    <mergeCell ref="F39:U39"/>
    <mergeCell ref="F40:U40"/>
    <mergeCell ref="F41:U41"/>
    <mergeCell ref="F42:U42"/>
    <mergeCell ref="F43:U43"/>
    <mergeCell ref="F44:U44"/>
    <mergeCell ref="B107:U107"/>
    <mergeCell ref="B108:T108"/>
    <mergeCell ref="C111:T117"/>
    <mergeCell ref="C55:T61"/>
    <mergeCell ref="B65:U65"/>
    <mergeCell ref="F37:U37"/>
    <mergeCell ref="F23:U23"/>
    <mergeCell ref="F24:U24"/>
    <mergeCell ref="F25:U25"/>
    <mergeCell ref="F26:U26"/>
    <mergeCell ref="F32:U32"/>
    <mergeCell ref="F33:U33"/>
    <mergeCell ref="F34:U34"/>
    <mergeCell ref="F35:U35"/>
    <mergeCell ref="F36:U36"/>
    <mergeCell ref="F27:U27"/>
    <mergeCell ref="F28:U28"/>
    <mergeCell ref="F29:U29"/>
    <mergeCell ref="F30:U30"/>
    <mergeCell ref="F31:U31"/>
    <mergeCell ref="V11:V13"/>
    <mergeCell ref="R9:S9"/>
    <mergeCell ref="T9:U9"/>
    <mergeCell ref="D11:D13"/>
    <mergeCell ref="E11:E13"/>
    <mergeCell ref="F11:U13"/>
    <mergeCell ref="B11:B13"/>
    <mergeCell ref="C11:C13"/>
    <mergeCell ref="O6:U6"/>
    <mergeCell ref="E7:I7"/>
    <mergeCell ref="L7:M7"/>
    <mergeCell ref="O7:T7"/>
    <mergeCell ref="D9:E9"/>
    <mergeCell ref="F9:G9"/>
    <mergeCell ref="H9:J9"/>
    <mergeCell ref="N9:O9"/>
    <mergeCell ref="P9:Q9"/>
    <mergeCell ref="B5:C5"/>
    <mergeCell ref="D5:G5"/>
    <mergeCell ref="I5:L5"/>
    <mergeCell ref="B6:C6"/>
    <mergeCell ref="E6:J6"/>
    <mergeCell ref="K6:M6"/>
    <mergeCell ref="B4:C4"/>
    <mergeCell ref="D4:U4"/>
    <mergeCell ref="Q2:U2"/>
    <mergeCell ref="B3:C3"/>
    <mergeCell ref="D3:F3"/>
    <mergeCell ref="G3:H3"/>
    <mergeCell ref="I3:P3"/>
  </mergeCells>
  <phoneticPr fontId="20"/>
  <conditionalFormatting sqref="D14:F44">
    <cfRule type="expression" dxfId="2" priority="1" stopIfTrue="1">
      <formula>OR($C14="休み",TRIM($C14=""))</formula>
    </cfRule>
    <cfRule type="expression" dxfId="1" priority="2" stopIfTrue="1">
      <formula>OR($C14="休み",TRIM($C14=""))</formula>
    </cfRule>
  </conditionalFormatting>
  <conditionalFormatting sqref="F14:F44">
    <cfRule type="expression" dxfId="0" priority="3" stopIfTrue="1">
      <formula>AND(OR($D14:$E14&lt;&gt;""),$F14="")</formula>
    </cfRule>
  </conditionalFormatting>
  <dataValidations count="7">
    <dataValidation allowBlank="1" showInputMessage="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下さい。_x000d__x000a__x000d__x000a_②記入した内容が、「出勤簿」、「実験メモ」又は「出張/業務報告書」等の内容・事実関係と整合していることを確認してください。" sqref="F14:F44" xr:uid="{2F2B1C11-A5E8-4670-9D57-166A56D9F92A}"/>
    <dataValidation allowBlank="1" showInputMessage="1" showErrorMessage="1" promptTitle="■委託業務に従事した時間帯を入力してください" prompt="①委託業務に時間単位で従事する場合、または、所定労働時間内のすべての時間で委託業務に従事し時間外手当を計上する場合は、従事した時間帯を「時間従事①」から「時間従事③」に記入して下さい。_x000d__x000a__x000d__x000a_②記入時刻が、出勤簿等と整合していることを確認して下さい" sqref="D14:E44" xr:uid="{56035A2A-63A8-45CC-B270-D25EEE21486A}"/>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7BF60009-8B8D-40D3-9221-A54D6109B7FF}">
      <formula1>"有,無"</formula1>
    </dataValidation>
    <dataValidation allowBlank="1" showInputMessage="1" showErrorMessage="1" prompt="改行する時は、_x000d__x000a_【ALT】キー と_x000d__x000a_【Enter】キー を_x000d__x000a_同時に押してください。_x000d__x000a_入力できる最大文字数は_x000d__x000a_全角で60文字x40行です。" sqref="C68:T103" xr:uid="{7324B3FB-5E09-4D1D-B1C0-7D6A3E1830A5}"/>
    <dataValidation allowBlank="1" showInputMessage="1" showErrorMessage="1" prompt="改行する時は、_x000d__x000a_【ALT】キー と_x000d__x000a_【Enter】キー を_x000d__x000a_同時に押してください。_x000d__x000a_入力できる最大文字数は_x000d__x000a_全角で60文字x7行です。" sqref="C55:T61 C111:T117" xr:uid="{A94AA00F-3969-4719-AB84-E6DC445CFE0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F8551258-72E7-44FB-BFBC-28847BC3394E}">
      <formula1>"勤務,年休（有給）,欠勤,休み,,"</formula1>
    </dataValidation>
    <dataValidation type="list" allowBlank="1" showInputMessage="1" showErrorMessage="1" sqref="P9:Q9" xr:uid="{9F5A8BF3-411E-4BFF-ABEA-E1A2DAD375A7}">
      <formula1>"時間,月/率"</formula1>
    </dataValidation>
  </dataValidations>
  <pageMargins left="0.7" right="0.7" top="0.75" bottom="0.75" header="0.3" footer="0.3"/>
  <pageSetup paperSize="9" scale="43" fitToHeight="0"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Button 1">
              <controlPr defaultSize="0" print="0" autoFill="0" autoPict="0" macro="[0]!Csv_Input_Select">
                <anchor moveWithCells="1">
                  <from>
                    <xdr:col>21</xdr:col>
                    <xdr:colOff>317500</xdr:colOff>
                    <xdr:row>3</xdr:row>
                    <xdr:rowOff>57150</xdr:rowOff>
                  </from>
                  <to>
                    <xdr:col>23</xdr:col>
                    <xdr:colOff>165100</xdr:colOff>
                    <xdr:row>4</xdr:row>
                    <xdr:rowOff>146050</xdr:rowOff>
                  </to>
                </anchor>
              </controlPr>
            </control>
          </mc:Choice>
        </mc:AlternateContent>
        <mc:AlternateContent xmlns:mc="http://schemas.openxmlformats.org/markup-compatibility/2006">
          <mc:Choice Requires="x14">
            <control shapeId="59394" r:id="rId5" name="Button 2">
              <controlPr defaultSize="0" print="0" autoFill="0" autoPict="0" macro="[0]!Kinmu_Copy">
                <anchor moveWithCells="1">
                  <from>
                    <xdr:col>21</xdr:col>
                    <xdr:colOff>342900</xdr:colOff>
                    <xdr:row>5</xdr:row>
                    <xdr:rowOff>31750</xdr:rowOff>
                  </from>
                  <to>
                    <xdr:col>23</xdr:col>
                    <xdr:colOff>133350</xdr:colOff>
                    <xdr:row>6</xdr:row>
                    <xdr:rowOff>171450</xdr:rowOff>
                  </to>
                </anchor>
              </controlPr>
            </control>
          </mc:Choice>
        </mc:AlternateContent>
        <mc:AlternateContent xmlns:mc="http://schemas.openxmlformats.org/markup-compatibility/2006">
          <mc:Choice Requires="x14">
            <control shapeId="59395" r:id="rId6" name="cmb_Guide">
              <controlPr defaultSize="0" autoLine="0" autoPict="0">
                <anchor moveWithCells="1">
                  <from>
                    <xdr:col>18</xdr:col>
                    <xdr:colOff>488950</xdr:colOff>
                    <xdr:row>3</xdr:row>
                    <xdr:rowOff>38100</xdr:rowOff>
                  </from>
                  <to>
                    <xdr:col>21</xdr:col>
                    <xdr:colOff>31750</xdr:colOff>
                    <xdr:row>4</xdr:row>
                    <xdr:rowOff>127000</xdr:rowOff>
                  </to>
                </anchor>
              </controlPr>
            </control>
          </mc:Choice>
        </mc:AlternateContent>
        <mc:AlternateContent xmlns:mc="http://schemas.openxmlformats.org/markup-compatibility/2006">
          <mc:Choice Requires="x14">
            <control shapeId="59396" r:id="rId7" name="Button 1">
              <controlPr defaultSize="0" print="0" autoFill="0" autoPict="0" macro="[0]!Csv_Input_Select">
                <anchor moveWithCells="1">
                  <from>
                    <xdr:col>21</xdr:col>
                    <xdr:colOff>317500</xdr:colOff>
                    <xdr:row>3</xdr:row>
                    <xdr:rowOff>57150</xdr:rowOff>
                  </from>
                  <to>
                    <xdr:col>23</xdr:col>
                    <xdr:colOff>165100</xdr:colOff>
                    <xdr:row>4</xdr:row>
                    <xdr:rowOff>133350</xdr:rowOff>
                  </to>
                </anchor>
              </controlPr>
            </control>
          </mc:Choice>
        </mc:AlternateContent>
        <mc:AlternateContent xmlns:mc="http://schemas.openxmlformats.org/markup-compatibility/2006">
          <mc:Choice Requires="x14">
            <control shapeId="59397" r:id="rId8" name="cmb_Guide">
              <controlPr defaultSize="0" print="0" autoLine="0" autoPict="0" macro="[0]!Module1.Guide_Switch">
                <anchor moveWithCells="1">
                  <from>
                    <xdr:col>18</xdr:col>
                    <xdr:colOff>488950</xdr:colOff>
                    <xdr:row>3</xdr:row>
                    <xdr:rowOff>31750</xdr:rowOff>
                  </from>
                  <to>
                    <xdr:col>20</xdr:col>
                    <xdr:colOff>755650</xdr:colOff>
                    <xdr:row>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rgb="FFFF66FF"/>
    <pageSetUpPr fitToPage="1"/>
  </sheetPr>
  <dimension ref="A1:P85"/>
  <sheetViews>
    <sheetView showGridLines="0" view="pageBreakPreview" topLeftCell="C1" zoomScaleNormal="100" zoomScaleSheetLayoutView="100" workbookViewId="0">
      <selection activeCell="C1" sqref="C1"/>
    </sheetView>
  </sheetViews>
  <sheetFormatPr defaultColWidth="9" defaultRowHeight="15" x14ac:dyDescent="0.2"/>
  <cols>
    <col min="1" max="1" width="2.7265625" style="30" customWidth="1"/>
    <col min="2" max="2" width="8" style="30" customWidth="1"/>
    <col min="3" max="3" width="6.6328125" style="30" customWidth="1"/>
    <col min="4" max="4" width="10.6328125" style="30" customWidth="1"/>
    <col min="5" max="5" width="11.453125" style="30" bestFit="1" customWidth="1"/>
    <col min="6" max="6" width="14.26953125" style="30" customWidth="1"/>
    <col min="7" max="7" width="4.08984375" style="30" customWidth="1"/>
    <col min="8" max="8" width="14.26953125" style="30" customWidth="1"/>
    <col min="9" max="10" width="6" style="30" customWidth="1"/>
    <col min="11" max="11" width="9" style="30"/>
    <col min="12" max="12" width="11.453125" style="30" customWidth="1"/>
    <col min="13" max="13" width="14.26953125" style="30" customWidth="1"/>
    <col min="14" max="14" width="4.08984375" style="30" customWidth="1"/>
    <col min="15" max="15" width="14.26953125" style="30" customWidth="1"/>
    <col min="16" max="16" width="6" style="30" customWidth="1"/>
    <col min="17" max="16384" width="9" style="30"/>
  </cols>
  <sheetData>
    <row r="1" spans="2:16" x14ac:dyDescent="0.2">
      <c r="C1" s="30" t="s">
        <v>187</v>
      </c>
      <c r="H1" s="30" t="s">
        <v>172</v>
      </c>
    </row>
    <row r="2" spans="2:16" ht="16" x14ac:dyDescent="0.2">
      <c r="D2" s="75" t="s">
        <v>72</v>
      </c>
      <c r="E2" s="75"/>
      <c r="F2" s="76" t="s">
        <v>71</v>
      </c>
      <c r="P2" s="72"/>
    </row>
    <row r="4" spans="2:16" x14ac:dyDescent="0.2">
      <c r="C4" s="286" t="s">
        <v>173</v>
      </c>
      <c r="D4" s="286"/>
      <c r="E4" s="287"/>
      <c r="F4" s="287"/>
      <c r="G4" s="287"/>
      <c r="H4" s="287"/>
    </row>
    <row r="5" spans="2:16" s="73" customFormat="1" ht="17.25" customHeight="1" x14ac:dyDescent="0.35">
      <c r="B5" s="74"/>
      <c r="C5" s="288" t="s">
        <v>174</v>
      </c>
      <c r="D5" s="288"/>
      <c r="E5" s="289"/>
      <c r="F5" s="289"/>
      <c r="G5" s="289"/>
      <c r="H5" s="289"/>
      <c r="I5" s="75"/>
      <c r="J5" s="77"/>
    </row>
    <row r="6" spans="2:16" ht="16.5" customHeight="1" x14ac:dyDescent="0.35">
      <c r="B6" s="78"/>
      <c r="C6" s="290" t="s">
        <v>175</v>
      </c>
      <c r="D6" s="290"/>
      <c r="E6" s="289"/>
      <c r="F6" s="289"/>
      <c r="G6" s="289"/>
      <c r="H6" s="289"/>
      <c r="I6" s="75"/>
    </row>
    <row r="7" spans="2:16" s="82" customFormat="1" ht="16.5" customHeight="1" x14ac:dyDescent="0.35">
      <c r="B7" s="83"/>
      <c r="C7" s="84"/>
      <c r="D7" s="85"/>
      <c r="E7" s="85"/>
      <c r="F7" s="85"/>
      <c r="G7" s="85"/>
      <c r="H7" s="85"/>
      <c r="I7" s="84"/>
    </row>
    <row r="8" spans="2:16" ht="16.5" customHeight="1" x14ac:dyDescent="0.35">
      <c r="B8" s="86"/>
      <c r="C8" s="79" t="s">
        <v>124</v>
      </c>
      <c r="D8" s="79"/>
      <c r="E8" s="79"/>
      <c r="F8" s="79"/>
      <c r="G8" s="79"/>
      <c r="H8" s="79"/>
      <c r="I8" s="79"/>
      <c r="J8" s="79" t="s">
        <v>125</v>
      </c>
      <c r="K8" s="79"/>
      <c r="L8" s="79"/>
      <c r="M8" s="79"/>
      <c r="N8" s="79"/>
      <c r="O8" s="79"/>
    </row>
    <row r="9" spans="2:16" ht="16.5" customHeight="1" thickBot="1" x14ac:dyDescent="0.4">
      <c r="B9" s="86"/>
      <c r="C9" s="79"/>
      <c r="D9" s="79"/>
      <c r="E9" s="79"/>
      <c r="F9" s="79"/>
      <c r="G9" s="79"/>
      <c r="H9" s="79"/>
      <c r="I9" s="79"/>
      <c r="J9" s="79"/>
      <c r="K9" s="79"/>
      <c r="L9" s="79"/>
      <c r="M9" s="79"/>
      <c r="N9" s="79"/>
      <c r="O9" s="79"/>
    </row>
    <row r="10" spans="2:16" ht="16.5" customHeight="1" x14ac:dyDescent="0.35">
      <c r="B10" s="86"/>
      <c r="C10" s="79"/>
      <c r="D10" s="312" t="s">
        <v>2</v>
      </c>
      <c r="E10" s="313"/>
      <c r="F10" s="314" t="s">
        <v>6</v>
      </c>
      <c r="G10" s="315"/>
      <c r="H10" s="316"/>
      <c r="I10" s="79"/>
      <c r="J10" s="79"/>
      <c r="K10" s="312" t="s">
        <v>2</v>
      </c>
      <c r="L10" s="313"/>
      <c r="M10" s="314" t="s">
        <v>89</v>
      </c>
      <c r="N10" s="315"/>
      <c r="O10" s="316"/>
    </row>
    <row r="11" spans="2:16" ht="16.5" customHeight="1" x14ac:dyDescent="0.35">
      <c r="B11" s="81"/>
      <c r="C11" s="75"/>
      <c r="D11" s="295"/>
      <c r="E11" s="296"/>
      <c r="F11" s="300"/>
      <c r="G11" s="301"/>
      <c r="H11" s="302"/>
      <c r="I11" s="75"/>
      <c r="J11" s="75"/>
      <c r="K11" s="295"/>
      <c r="L11" s="296"/>
      <c r="M11" s="300"/>
      <c r="N11" s="301"/>
      <c r="O11" s="302"/>
    </row>
    <row r="12" spans="2:16" ht="16" x14ac:dyDescent="0.35">
      <c r="B12" s="81"/>
      <c r="C12" s="75"/>
      <c r="D12" s="295"/>
      <c r="E12" s="296"/>
      <c r="F12" s="300"/>
      <c r="G12" s="301"/>
      <c r="H12" s="302"/>
      <c r="I12" s="75"/>
      <c r="J12" s="75"/>
      <c r="K12" s="295"/>
      <c r="L12" s="296"/>
      <c r="M12" s="300"/>
      <c r="N12" s="301"/>
      <c r="O12" s="302"/>
    </row>
    <row r="13" spans="2:16" ht="16" x14ac:dyDescent="0.35">
      <c r="B13" s="81"/>
      <c r="C13" s="75"/>
      <c r="D13" s="295"/>
      <c r="E13" s="296"/>
      <c r="F13" s="300"/>
      <c r="G13" s="301"/>
      <c r="H13" s="302"/>
      <c r="I13" s="75"/>
      <c r="J13" s="75"/>
      <c r="K13" s="295"/>
      <c r="L13" s="296"/>
      <c r="M13" s="300"/>
      <c r="N13" s="301"/>
      <c r="O13" s="302"/>
    </row>
    <row r="14" spans="2:16" ht="16" x14ac:dyDescent="0.35">
      <c r="B14" s="81"/>
      <c r="C14" s="75"/>
      <c r="D14" s="295"/>
      <c r="E14" s="296"/>
      <c r="F14" s="300"/>
      <c r="G14" s="301"/>
      <c r="H14" s="302"/>
      <c r="I14" s="75"/>
      <c r="J14" s="75"/>
      <c r="K14" s="295"/>
      <c r="L14" s="296"/>
      <c r="M14" s="300"/>
      <c r="N14" s="301"/>
      <c r="O14" s="302"/>
    </row>
    <row r="15" spans="2:16" ht="16" x14ac:dyDescent="0.35">
      <c r="B15" s="81"/>
      <c r="C15" s="75"/>
      <c r="D15" s="295"/>
      <c r="E15" s="296"/>
      <c r="F15" s="300"/>
      <c r="G15" s="301"/>
      <c r="H15" s="302"/>
      <c r="I15" s="75"/>
      <c r="J15" s="75"/>
      <c r="K15" s="295"/>
      <c r="L15" s="296"/>
      <c r="M15" s="300"/>
      <c r="N15" s="301"/>
      <c r="O15" s="302"/>
    </row>
    <row r="16" spans="2:16" ht="16" x14ac:dyDescent="0.35">
      <c r="B16" s="81"/>
      <c r="C16" s="75"/>
      <c r="D16" s="295"/>
      <c r="E16" s="296"/>
      <c r="F16" s="300"/>
      <c r="G16" s="301"/>
      <c r="H16" s="302"/>
      <c r="I16" s="75"/>
      <c r="J16" s="75"/>
      <c r="K16" s="295"/>
      <c r="L16" s="296"/>
      <c r="M16" s="300"/>
      <c r="N16" s="301"/>
      <c r="O16" s="302"/>
    </row>
    <row r="17" spans="2:15" ht="16" x14ac:dyDescent="0.35">
      <c r="B17" s="81"/>
      <c r="C17" s="75"/>
      <c r="D17" s="295"/>
      <c r="E17" s="296"/>
      <c r="F17" s="297"/>
      <c r="G17" s="298"/>
      <c r="H17" s="299"/>
      <c r="I17" s="75"/>
      <c r="J17" s="75"/>
      <c r="K17" s="295"/>
      <c r="L17" s="296"/>
      <c r="M17" s="297"/>
      <c r="N17" s="298"/>
      <c r="O17" s="299"/>
    </row>
    <row r="18" spans="2:15" ht="16" x14ac:dyDescent="0.35">
      <c r="B18" s="81"/>
      <c r="C18" s="75"/>
      <c r="D18" s="295"/>
      <c r="E18" s="296"/>
      <c r="F18" s="297"/>
      <c r="G18" s="298"/>
      <c r="H18" s="299"/>
      <c r="I18" s="75"/>
      <c r="J18" s="75"/>
      <c r="K18" s="295"/>
      <c r="L18" s="296"/>
      <c r="M18" s="297"/>
      <c r="N18" s="298"/>
      <c r="O18" s="299"/>
    </row>
    <row r="19" spans="2:15" ht="16" x14ac:dyDescent="0.35">
      <c r="B19" s="81"/>
      <c r="C19" s="75"/>
      <c r="D19" s="295"/>
      <c r="E19" s="296"/>
      <c r="F19" s="297"/>
      <c r="G19" s="298"/>
      <c r="H19" s="299"/>
      <c r="I19" s="75"/>
      <c r="J19" s="75"/>
      <c r="K19" s="295"/>
      <c r="L19" s="296"/>
      <c r="M19" s="297"/>
      <c r="N19" s="298"/>
      <c r="O19" s="299"/>
    </row>
    <row r="20" spans="2:15" ht="16" x14ac:dyDescent="0.35">
      <c r="B20" s="81"/>
      <c r="C20" s="75"/>
      <c r="D20" s="295"/>
      <c r="E20" s="296"/>
      <c r="F20" s="297"/>
      <c r="G20" s="298"/>
      <c r="H20" s="299"/>
      <c r="I20" s="75"/>
      <c r="J20" s="75"/>
      <c r="K20" s="295"/>
      <c r="L20" s="296"/>
      <c r="M20" s="297"/>
      <c r="N20" s="298"/>
      <c r="O20" s="299"/>
    </row>
    <row r="21" spans="2:15" ht="16" x14ac:dyDescent="0.35">
      <c r="B21" s="81"/>
      <c r="C21" s="75"/>
      <c r="D21" s="295"/>
      <c r="E21" s="296"/>
      <c r="F21" s="297"/>
      <c r="G21" s="298"/>
      <c r="H21" s="299"/>
      <c r="I21" s="75"/>
      <c r="J21" s="75"/>
      <c r="K21" s="295"/>
      <c r="L21" s="296"/>
      <c r="M21" s="297"/>
      <c r="N21" s="298"/>
      <c r="O21" s="299"/>
    </row>
    <row r="22" spans="2:15" ht="16" x14ac:dyDescent="0.35">
      <c r="B22" s="81"/>
      <c r="C22" s="75"/>
      <c r="D22" s="295"/>
      <c r="E22" s="296"/>
      <c r="F22" s="297"/>
      <c r="G22" s="298"/>
      <c r="H22" s="299"/>
      <c r="I22" s="75"/>
      <c r="J22" s="75"/>
      <c r="K22" s="295"/>
      <c r="L22" s="296"/>
      <c r="M22" s="297"/>
      <c r="N22" s="298"/>
      <c r="O22" s="299"/>
    </row>
    <row r="23" spans="2:15" ht="16" x14ac:dyDescent="0.35">
      <c r="B23" s="81"/>
      <c r="C23" s="75"/>
      <c r="D23" s="310"/>
      <c r="E23" s="311"/>
      <c r="F23" s="297"/>
      <c r="G23" s="298"/>
      <c r="H23" s="299"/>
      <c r="I23" s="75"/>
      <c r="J23" s="75"/>
      <c r="K23" s="310"/>
      <c r="L23" s="311"/>
      <c r="M23" s="297"/>
      <c r="N23" s="298"/>
      <c r="O23" s="299"/>
    </row>
    <row r="24" spans="2:15" ht="16" x14ac:dyDescent="0.35">
      <c r="B24" s="81"/>
      <c r="C24" s="75"/>
      <c r="D24" s="310"/>
      <c r="E24" s="311"/>
      <c r="F24" s="297"/>
      <c r="G24" s="298"/>
      <c r="H24" s="299"/>
      <c r="I24" s="75"/>
      <c r="J24" s="75"/>
      <c r="K24" s="310"/>
      <c r="L24" s="311"/>
      <c r="M24" s="297"/>
      <c r="N24" s="298"/>
      <c r="O24" s="299"/>
    </row>
    <row r="25" spans="2:15" ht="16" x14ac:dyDescent="0.35">
      <c r="B25" s="81"/>
      <c r="C25" s="75"/>
      <c r="D25" s="310"/>
      <c r="E25" s="311"/>
      <c r="F25" s="297"/>
      <c r="G25" s="298"/>
      <c r="H25" s="299"/>
      <c r="I25" s="75"/>
      <c r="J25" s="75"/>
      <c r="K25" s="310"/>
      <c r="L25" s="311"/>
      <c r="M25" s="297"/>
      <c r="N25" s="298"/>
      <c r="O25" s="299"/>
    </row>
    <row r="26" spans="2:15" ht="16" x14ac:dyDescent="0.35">
      <c r="B26" s="81"/>
      <c r="C26" s="75"/>
      <c r="D26" s="310"/>
      <c r="E26" s="311"/>
      <c r="F26" s="297"/>
      <c r="G26" s="298"/>
      <c r="H26" s="299"/>
      <c r="I26" s="75"/>
      <c r="J26" s="75"/>
      <c r="K26" s="310"/>
      <c r="L26" s="311"/>
      <c r="M26" s="297"/>
      <c r="N26" s="298"/>
      <c r="O26" s="299"/>
    </row>
    <row r="27" spans="2:15" ht="16" x14ac:dyDescent="0.35">
      <c r="B27" s="81"/>
      <c r="C27" s="75"/>
      <c r="D27" s="310"/>
      <c r="E27" s="311"/>
      <c r="F27" s="297"/>
      <c r="G27" s="298"/>
      <c r="H27" s="299"/>
      <c r="I27" s="75"/>
      <c r="J27" s="75"/>
      <c r="K27" s="310"/>
      <c r="L27" s="311"/>
      <c r="M27" s="297"/>
      <c r="N27" s="298"/>
      <c r="O27" s="299"/>
    </row>
    <row r="28" spans="2:15" ht="16" x14ac:dyDescent="0.35">
      <c r="B28" s="81"/>
      <c r="C28" s="75"/>
      <c r="D28" s="310"/>
      <c r="E28" s="311"/>
      <c r="F28" s="297"/>
      <c r="G28" s="298"/>
      <c r="H28" s="299"/>
      <c r="I28" s="75"/>
      <c r="J28" s="75"/>
      <c r="K28" s="310"/>
      <c r="L28" s="311"/>
      <c r="M28" s="297"/>
      <c r="N28" s="298"/>
      <c r="O28" s="299"/>
    </row>
    <row r="29" spans="2:15" ht="16" x14ac:dyDescent="0.35">
      <c r="B29" s="81"/>
      <c r="C29" s="75"/>
      <c r="D29" s="310"/>
      <c r="E29" s="311"/>
      <c r="F29" s="297"/>
      <c r="G29" s="298"/>
      <c r="H29" s="299"/>
      <c r="I29" s="75"/>
      <c r="J29" s="75"/>
      <c r="K29" s="310"/>
      <c r="L29" s="311"/>
      <c r="M29" s="297"/>
      <c r="N29" s="298"/>
      <c r="O29" s="299"/>
    </row>
    <row r="30" spans="2:15" ht="16" x14ac:dyDescent="0.35">
      <c r="B30" s="80"/>
      <c r="C30" s="75"/>
      <c r="D30" s="310"/>
      <c r="E30" s="311"/>
      <c r="F30" s="297"/>
      <c r="G30" s="298"/>
      <c r="H30" s="299"/>
      <c r="I30" s="75"/>
      <c r="J30" s="75"/>
      <c r="K30" s="310"/>
      <c r="L30" s="311"/>
      <c r="M30" s="297"/>
      <c r="N30" s="298"/>
      <c r="O30" s="299"/>
    </row>
    <row r="31" spans="2:15" ht="16" x14ac:dyDescent="0.35">
      <c r="B31" s="80"/>
      <c r="C31" s="75"/>
      <c r="D31" s="310"/>
      <c r="E31" s="311"/>
      <c r="F31" s="297"/>
      <c r="G31" s="298"/>
      <c r="H31" s="299"/>
      <c r="I31" s="75"/>
      <c r="J31" s="75"/>
      <c r="K31" s="310"/>
      <c r="L31" s="311"/>
      <c r="M31" s="297"/>
      <c r="N31" s="298"/>
      <c r="O31" s="299"/>
    </row>
    <row r="32" spans="2:15" ht="16" x14ac:dyDescent="0.35">
      <c r="B32" s="80"/>
      <c r="C32" s="75"/>
      <c r="D32" s="310"/>
      <c r="E32" s="311"/>
      <c r="F32" s="297"/>
      <c r="G32" s="298"/>
      <c r="H32" s="299"/>
      <c r="I32" s="75"/>
      <c r="J32" s="75"/>
      <c r="K32" s="310"/>
      <c r="L32" s="311"/>
      <c r="M32" s="297"/>
      <c r="N32" s="298"/>
      <c r="O32" s="299"/>
    </row>
    <row r="33" spans="2:15" ht="16" x14ac:dyDescent="0.35">
      <c r="B33" s="80"/>
      <c r="C33" s="75"/>
      <c r="D33" s="310"/>
      <c r="E33" s="311"/>
      <c r="F33" s="297"/>
      <c r="G33" s="298"/>
      <c r="H33" s="299"/>
      <c r="I33" s="75"/>
      <c r="J33" s="75"/>
      <c r="K33" s="310"/>
      <c r="L33" s="311"/>
      <c r="M33" s="297"/>
      <c r="N33" s="298"/>
      <c r="O33" s="299"/>
    </row>
    <row r="34" spans="2:15" ht="16" x14ac:dyDescent="0.35">
      <c r="B34" s="81"/>
      <c r="C34" s="75"/>
      <c r="D34" s="310"/>
      <c r="E34" s="311"/>
      <c r="F34" s="297"/>
      <c r="G34" s="298"/>
      <c r="H34" s="299"/>
      <c r="I34" s="75"/>
      <c r="J34" s="75"/>
      <c r="K34" s="310"/>
      <c r="L34" s="311"/>
      <c r="M34" s="297"/>
      <c r="N34" s="298"/>
      <c r="O34" s="299"/>
    </row>
    <row r="35" spans="2:15" ht="16.5" thickBot="1" x14ac:dyDescent="0.4">
      <c r="B35" s="81"/>
      <c r="C35" s="75"/>
      <c r="D35" s="303"/>
      <c r="E35" s="304"/>
      <c r="F35" s="305"/>
      <c r="G35" s="306"/>
      <c r="H35" s="307"/>
      <c r="I35" s="75"/>
      <c r="J35" s="75"/>
      <c r="K35" s="303"/>
      <c r="L35" s="304"/>
      <c r="M35" s="305"/>
      <c r="N35" s="306"/>
      <c r="O35" s="307"/>
    </row>
    <row r="36" spans="2:15" ht="16" x14ac:dyDescent="0.35">
      <c r="B36" s="81"/>
      <c r="C36" s="87"/>
      <c r="D36" s="308" t="s">
        <v>45</v>
      </c>
      <c r="E36" s="308"/>
      <c r="F36" s="309" t="s">
        <v>5</v>
      </c>
      <c r="G36" s="309"/>
      <c r="H36" s="309"/>
      <c r="I36" s="79"/>
      <c r="J36" s="87"/>
      <c r="K36" s="308" t="s">
        <v>90</v>
      </c>
      <c r="L36" s="308"/>
      <c r="M36" s="309" t="s">
        <v>91</v>
      </c>
      <c r="N36" s="309"/>
      <c r="O36" s="309"/>
    </row>
    <row r="37" spans="2:15" ht="16" x14ac:dyDescent="0.35">
      <c r="B37" s="81"/>
      <c r="C37" s="79"/>
      <c r="D37" s="88"/>
      <c r="E37" s="88"/>
      <c r="F37" s="88"/>
      <c r="G37" s="88"/>
      <c r="H37" s="79"/>
      <c r="I37" s="79"/>
      <c r="J37" s="79"/>
      <c r="K37" s="88"/>
      <c r="L37" s="88"/>
      <c r="M37" s="88"/>
      <c r="N37" s="88"/>
      <c r="O37" s="79"/>
    </row>
    <row r="38" spans="2:15" ht="34.5" customHeight="1" x14ac:dyDescent="0.2">
      <c r="B38" s="81"/>
      <c r="D38" s="338" t="s">
        <v>88</v>
      </c>
      <c r="E38" s="338"/>
      <c r="F38" s="338"/>
      <c r="G38" s="338"/>
      <c r="H38" s="338"/>
    </row>
    <row r="39" spans="2:15" ht="16" x14ac:dyDescent="0.35">
      <c r="B39" s="83"/>
      <c r="C39" s="28"/>
      <c r="D39" s="28"/>
      <c r="E39" s="28"/>
      <c r="F39" s="28"/>
      <c r="G39" s="28"/>
      <c r="H39" s="28"/>
      <c r="I39" s="28"/>
    </row>
    <row r="40" spans="2:15" s="43" customFormat="1" ht="14.25" customHeight="1" x14ac:dyDescent="0.35">
      <c r="B40" s="83"/>
      <c r="C40" s="52"/>
      <c r="D40" s="45" t="s">
        <v>185</v>
      </c>
      <c r="E40" s="45"/>
      <c r="F40" s="45"/>
      <c r="G40" s="45"/>
      <c r="H40" s="45"/>
      <c r="I40" s="52"/>
    </row>
    <row r="41" spans="2:15" s="43" customFormat="1" ht="16" x14ac:dyDescent="0.35">
      <c r="B41" s="83"/>
      <c r="C41" s="52"/>
      <c r="D41" s="45" t="s">
        <v>43</v>
      </c>
      <c r="E41" s="45"/>
      <c r="F41" s="45"/>
      <c r="G41" s="45"/>
      <c r="H41" s="45"/>
      <c r="I41" s="52"/>
    </row>
    <row r="42" spans="2:15" s="43" customFormat="1" ht="8.25" customHeight="1" thickBot="1" x14ac:dyDescent="0.4">
      <c r="B42" s="86"/>
      <c r="C42" s="89"/>
      <c r="D42" s="52"/>
      <c r="E42" s="52"/>
      <c r="F42" s="52"/>
      <c r="G42" s="52"/>
      <c r="H42" s="52"/>
      <c r="I42" s="52"/>
    </row>
    <row r="43" spans="2:15" s="43" customFormat="1" ht="16.5" thickBot="1" x14ac:dyDescent="0.4">
      <c r="B43" s="86"/>
      <c r="C43" s="52"/>
      <c r="D43" s="326" t="s">
        <v>7</v>
      </c>
      <c r="E43" s="327"/>
      <c r="F43" s="90" t="s">
        <v>8</v>
      </c>
      <c r="G43" s="324" t="s">
        <v>35</v>
      </c>
      <c r="H43" s="325"/>
      <c r="I43" s="52"/>
    </row>
    <row r="44" spans="2:15" s="43" customFormat="1" ht="16" x14ac:dyDescent="0.35">
      <c r="B44" s="86"/>
      <c r="C44" s="52">
        <v>1</v>
      </c>
      <c r="D44" s="333">
        <v>46023</v>
      </c>
      <c r="E44" s="334"/>
      <c r="F44" s="91" t="s">
        <v>9</v>
      </c>
      <c r="G44" s="335" t="s">
        <v>99</v>
      </c>
      <c r="H44" s="336"/>
      <c r="I44" s="52"/>
    </row>
    <row r="45" spans="2:15" s="43" customFormat="1" ht="16" x14ac:dyDescent="0.2">
      <c r="B45" s="81"/>
      <c r="C45" s="52">
        <v>2</v>
      </c>
      <c r="D45" s="282" t="str">
        <f>IF(WEEKDAY(D$44)=1,D$44+1,"-")</f>
        <v>-</v>
      </c>
      <c r="E45" s="283"/>
      <c r="F45" s="92" t="s">
        <v>16</v>
      </c>
      <c r="G45" s="320"/>
      <c r="H45" s="319"/>
      <c r="I45" s="52"/>
    </row>
    <row r="46" spans="2:15" s="43" customFormat="1" ht="16" x14ac:dyDescent="0.2">
      <c r="B46" s="81"/>
      <c r="C46" s="52">
        <v>3</v>
      </c>
      <c r="D46" s="282">
        <f>DATE(YEAR(D$44),1,14-WEEKDAY(DATE(YEAR(D$44),1,0),3))</f>
        <v>46034</v>
      </c>
      <c r="E46" s="283"/>
      <c r="F46" s="92" t="s">
        <v>10</v>
      </c>
      <c r="G46" s="320" t="s">
        <v>100</v>
      </c>
      <c r="H46" s="319"/>
      <c r="I46" s="52"/>
    </row>
    <row r="47" spans="2:15" s="43" customFormat="1" ht="16" x14ac:dyDescent="0.2">
      <c r="B47" s="81"/>
      <c r="C47" s="52">
        <v>4</v>
      </c>
      <c r="D47" s="282">
        <f>(DATE(YEAR(D$44),2,11))</f>
        <v>46064</v>
      </c>
      <c r="E47" s="283"/>
      <c r="F47" s="92" t="s">
        <v>11</v>
      </c>
      <c r="G47" s="337" t="s">
        <v>101</v>
      </c>
      <c r="H47" s="319"/>
      <c r="I47" s="52"/>
    </row>
    <row r="48" spans="2:15" s="43" customFormat="1" ht="16" x14ac:dyDescent="0.2">
      <c r="B48" s="81"/>
      <c r="C48" s="52">
        <v>5</v>
      </c>
      <c r="D48" s="282" t="str">
        <f>IF(WEEKDAY(D47)=1,D47+1,"-")</f>
        <v>-</v>
      </c>
      <c r="E48" s="283"/>
      <c r="F48" s="92" t="s">
        <v>16</v>
      </c>
      <c r="G48" s="320"/>
      <c r="H48" s="319"/>
      <c r="I48" s="52"/>
    </row>
    <row r="49" spans="2:9" s="43" customFormat="1" ht="16" x14ac:dyDescent="0.2">
      <c r="B49" s="81"/>
      <c r="C49" s="52">
        <v>6</v>
      </c>
      <c r="D49" s="282">
        <f>(DATE(YEAR(D$44),2,23))</f>
        <v>46076</v>
      </c>
      <c r="E49" s="283"/>
      <c r="F49" s="92" t="s">
        <v>102</v>
      </c>
      <c r="G49" s="318" t="s">
        <v>103</v>
      </c>
      <c r="H49" s="319"/>
      <c r="I49" s="52"/>
    </row>
    <row r="50" spans="2:9" s="43" customFormat="1" ht="16" x14ac:dyDescent="0.2">
      <c r="B50" s="81"/>
      <c r="C50" s="52">
        <v>7</v>
      </c>
      <c r="D50" s="282" t="str">
        <f>IF(WEEKDAY(D49)=1,D49+1,"-")</f>
        <v>-</v>
      </c>
      <c r="E50" s="283"/>
      <c r="F50" s="92" t="s">
        <v>16</v>
      </c>
      <c r="G50" s="291"/>
      <c r="H50" s="292"/>
      <c r="I50" s="52"/>
    </row>
    <row r="51" spans="2:9" s="43" customFormat="1" ht="16" x14ac:dyDescent="0.2">
      <c r="B51" s="81"/>
      <c r="C51" s="52">
        <v>8</v>
      </c>
      <c r="D51" s="282">
        <f>DATE(YEAR(D$44),3,INT(20.8431+0.242194*(YEAR(D$44)-1980)-INT((YEAR(D$44)-1980)/4)))</f>
        <v>46101</v>
      </c>
      <c r="E51" s="283"/>
      <c r="F51" s="92" t="s">
        <v>12</v>
      </c>
      <c r="G51" s="322" t="s">
        <v>104</v>
      </c>
      <c r="H51" s="323"/>
      <c r="I51" s="52"/>
    </row>
    <row r="52" spans="2:9" s="43" customFormat="1" ht="16" x14ac:dyDescent="0.2">
      <c r="B52" s="81"/>
      <c r="C52" s="52">
        <v>9</v>
      </c>
      <c r="D52" s="282" t="str">
        <f>IF(WEEKDAY(D51)=1,D51+1,"-")</f>
        <v>-</v>
      </c>
      <c r="E52" s="283"/>
      <c r="F52" s="92" t="s">
        <v>16</v>
      </c>
      <c r="G52" s="291"/>
      <c r="H52" s="292"/>
      <c r="I52" s="52"/>
    </row>
    <row r="53" spans="2:9" s="43" customFormat="1" ht="16" x14ac:dyDescent="0.2">
      <c r="B53" s="81"/>
      <c r="C53" s="52">
        <v>10</v>
      </c>
      <c r="D53" s="282">
        <f>(DATE(YEAR(D$44),4,29))</f>
        <v>46141</v>
      </c>
      <c r="E53" s="283"/>
      <c r="F53" s="92" t="s">
        <v>13</v>
      </c>
      <c r="G53" s="322" t="s">
        <v>105</v>
      </c>
      <c r="H53" s="323"/>
      <c r="I53" s="52"/>
    </row>
    <row r="54" spans="2:9" s="43" customFormat="1" ht="16" x14ac:dyDescent="0.2">
      <c r="B54" s="81"/>
      <c r="C54" s="52">
        <v>12</v>
      </c>
      <c r="D54" s="282" t="str">
        <f>IF(WEEKDAY(D53)=1,D53+1,"-")</f>
        <v>-</v>
      </c>
      <c r="E54" s="283"/>
      <c r="F54" s="92" t="s">
        <v>16</v>
      </c>
      <c r="G54" s="322"/>
      <c r="H54" s="323"/>
      <c r="I54" s="52"/>
    </row>
    <row r="55" spans="2:9" s="43" customFormat="1" ht="16" x14ac:dyDescent="0.2">
      <c r="B55" s="81"/>
      <c r="C55" s="52">
        <v>13</v>
      </c>
      <c r="D55" s="282">
        <f>(DATE(YEAR(D$44),5,3))</f>
        <v>46145</v>
      </c>
      <c r="E55" s="283"/>
      <c r="F55" s="92" t="s">
        <v>14</v>
      </c>
      <c r="G55" s="322" t="s">
        <v>106</v>
      </c>
      <c r="H55" s="323"/>
      <c r="I55" s="52"/>
    </row>
    <row r="56" spans="2:9" s="43" customFormat="1" ht="16" x14ac:dyDescent="0.2">
      <c r="B56" s="81"/>
      <c r="C56" s="52">
        <v>14</v>
      </c>
      <c r="D56" s="282">
        <f>(DATE(YEAR(D$44),5,4))</f>
        <v>46146</v>
      </c>
      <c r="E56" s="283"/>
      <c r="F56" s="92" t="s">
        <v>107</v>
      </c>
      <c r="G56" s="291" t="s">
        <v>108</v>
      </c>
      <c r="H56" s="292"/>
      <c r="I56" s="52"/>
    </row>
    <row r="57" spans="2:9" s="43" customFormat="1" ht="16" x14ac:dyDescent="0.2">
      <c r="B57" s="81"/>
      <c r="C57" s="52">
        <v>15</v>
      </c>
      <c r="D57" s="282">
        <f>(DATE(YEAR(D$44),5,5))</f>
        <v>46147</v>
      </c>
      <c r="E57" s="283"/>
      <c r="F57" s="92" t="s">
        <v>15</v>
      </c>
      <c r="G57" s="291" t="s">
        <v>109</v>
      </c>
      <c r="H57" s="292"/>
      <c r="I57" s="52"/>
    </row>
    <row r="58" spans="2:9" s="43" customFormat="1" ht="16" x14ac:dyDescent="0.2">
      <c r="B58" s="81"/>
      <c r="C58" s="52">
        <v>16</v>
      </c>
      <c r="D58" s="282">
        <f>IF(OR(WEEKDAY(D55)=1,WEEKDAY(D56)=1,WEEKDAY(D57)=1),D57+1,"-")</f>
        <v>46148</v>
      </c>
      <c r="E58" s="283"/>
      <c r="F58" s="92" t="s">
        <v>16</v>
      </c>
      <c r="G58" s="293"/>
      <c r="H58" s="294"/>
      <c r="I58" s="52"/>
    </row>
    <row r="59" spans="2:9" s="43" customFormat="1" ht="16" x14ac:dyDescent="0.2">
      <c r="B59" s="81"/>
      <c r="C59" s="52">
        <v>17</v>
      </c>
      <c r="D59" s="282">
        <f>DATE(YEAR(D46),7,21-WEEKDAY(DATE(YEAR(D46),7,0),3))</f>
        <v>46223</v>
      </c>
      <c r="E59" s="283"/>
      <c r="F59" s="92" t="s">
        <v>17</v>
      </c>
      <c r="G59" s="284" t="s">
        <v>95</v>
      </c>
      <c r="H59" s="285"/>
      <c r="I59" s="52"/>
    </row>
    <row r="60" spans="2:9" s="43" customFormat="1" ht="16" x14ac:dyDescent="0.2">
      <c r="B60" s="81"/>
      <c r="C60" s="52">
        <v>18</v>
      </c>
      <c r="D60" s="282">
        <f>DATE(YEAR(D46),8,11)</f>
        <v>46245</v>
      </c>
      <c r="E60" s="283"/>
      <c r="F60" s="92" t="s">
        <v>98</v>
      </c>
      <c r="G60" s="321" t="s">
        <v>110</v>
      </c>
      <c r="H60" s="292"/>
      <c r="I60" s="52"/>
    </row>
    <row r="61" spans="2:9" s="43" customFormat="1" ht="16" x14ac:dyDescent="0.2">
      <c r="B61" s="81"/>
      <c r="C61" s="52">
        <v>19</v>
      </c>
      <c r="D61" s="282" t="str">
        <f>IF(WEEKDAY(D60)=1,D60+1,"-")</f>
        <v>-</v>
      </c>
      <c r="E61" s="283"/>
      <c r="F61" s="92" t="s">
        <v>16</v>
      </c>
      <c r="G61" s="284"/>
      <c r="H61" s="285"/>
      <c r="I61" s="52"/>
    </row>
    <row r="62" spans="2:9" s="43" customFormat="1" ht="16" x14ac:dyDescent="0.2">
      <c r="B62" s="81"/>
      <c r="C62" s="52">
        <v>20</v>
      </c>
      <c r="D62" s="282">
        <f>DATE(YEAR(D$44),9,21-WEEKDAY(DATE(YEAR(D$44),9,0),3))</f>
        <v>46286</v>
      </c>
      <c r="E62" s="283"/>
      <c r="F62" s="92" t="s">
        <v>18</v>
      </c>
      <c r="G62" s="284" t="s">
        <v>96</v>
      </c>
      <c r="H62" s="285"/>
      <c r="I62" s="52"/>
    </row>
    <row r="63" spans="2:9" s="43" customFormat="1" ht="16" x14ac:dyDescent="0.2">
      <c r="B63" s="81"/>
      <c r="C63" s="52">
        <v>21</v>
      </c>
      <c r="D63" s="282">
        <f>IF(AND(D64-D62=2, WEEKDAY(D62+1)&lt;&gt;1), D62+1, "-")</f>
        <v>46287</v>
      </c>
      <c r="E63" s="283"/>
      <c r="F63" s="92" t="s">
        <v>192</v>
      </c>
      <c r="G63" s="284"/>
      <c r="H63" s="285"/>
      <c r="I63" s="52"/>
    </row>
    <row r="64" spans="2:9" s="43" customFormat="1" ht="16" x14ac:dyDescent="0.2">
      <c r="B64" s="81"/>
      <c r="C64" s="52">
        <v>22</v>
      </c>
      <c r="D64" s="282">
        <f>DATE(YEAR(D$44),9,INT(23.2488+0.242194*(YEAR(D$44)-1980)-INT((YEAR(D$44)-1980)/4)))</f>
        <v>46288</v>
      </c>
      <c r="E64" s="283"/>
      <c r="F64" s="92" t="s">
        <v>19</v>
      </c>
      <c r="G64" s="284" t="s">
        <v>111</v>
      </c>
      <c r="H64" s="285"/>
      <c r="I64" s="52"/>
    </row>
    <row r="65" spans="1:9" s="43" customFormat="1" ht="16" x14ac:dyDescent="0.2">
      <c r="B65" s="81"/>
      <c r="C65" s="52">
        <v>23</v>
      </c>
      <c r="D65" s="282" t="str">
        <f>IF(WEEKDAY(D64)=1,D64+1,"-")</f>
        <v>-</v>
      </c>
      <c r="E65" s="283"/>
      <c r="F65" s="92" t="s">
        <v>16</v>
      </c>
      <c r="G65" s="328"/>
      <c r="H65" s="329"/>
      <c r="I65" s="52"/>
    </row>
    <row r="66" spans="1:9" s="43" customFormat="1" ht="16" x14ac:dyDescent="0.2">
      <c r="B66" s="80"/>
      <c r="C66" s="52">
        <v>24</v>
      </c>
      <c r="D66" s="282">
        <f>DATE(YEAR(D44),10,14-WEEKDAY(DATE(YEAR(D44),10,0),3))</f>
        <v>46307</v>
      </c>
      <c r="E66" s="283"/>
      <c r="F66" s="92" t="s">
        <v>115</v>
      </c>
      <c r="G66" s="205"/>
      <c r="H66" s="206"/>
      <c r="I66" s="52"/>
    </row>
    <row r="67" spans="1:9" s="43" customFormat="1" ht="16" x14ac:dyDescent="0.2">
      <c r="C67" s="52">
        <v>25</v>
      </c>
      <c r="D67" s="282">
        <f>(DATE(YEAR(D$44),11,3))</f>
        <v>46329</v>
      </c>
      <c r="E67" s="283"/>
      <c r="F67" s="92" t="s">
        <v>20</v>
      </c>
      <c r="G67" s="328" t="s">
        <v>112</v>
      </c>
      <c r="H67" s="329"/>
      <c r="I67" s="52"/>
    </row>
    <row r="68" spans="1:9" s="43" customFormat="1" ht="16" x14ac:dyDescent="0.2">
      <c r="C68" s="52">
        <v>26</v>
      </c>
      <c r="D68" s="282" t="str">
        <f>IF(WEEKDAY(D67)=1,D67+1,"-")</f>
        <v>-</v>
      </c>
      <c r="E68" s="283"/>
      <c r="F68" s="92" t="s">
        <v>16</v>
      </c>
      <c r="G68" s="284"/>
      <c r="H68" s="285"/>
      <c r="I68" s="52"/>
    </row>
    <row r="69" spans="1:9" s="43" customFormat="1" ht="16" x14ac:dyDescent="0.2">
      <c r="C69" s="52">
        <v>27</v>
      </c>
      <c r="D69" s="282">
        <f>(DATE(YEAR(D$44),11,23))</f>
        <v>46349</v>
      </c>
      <c r="E69" s="283"/>
      <c r="F69" s="92" t="s">
        <v>21</v>
      </c>
      <c r="G69" s="328" t="s">
        <v>113</v>
      </c>
      <c r="H69" s="329"/>
      <c r="I69" s="52"/>
    </row>
    <row r="70" spans="1:9" s="43" customFormat="1" ht="16" x14ac:dyDescent="0.2">
      <c r="C70" s="52">
        <v>28</v>
      </c>
      <c r="D70" s="282" t="str">
        <f>IF(WEEKDAY(D69)=1,D69+1,"-")</f>
        <v>-</v>
      </c>
      <c r="E70" s="283"/>
      <c r="F70" s="92" t="s">
        <v>16</v>
      </c>
      <c r="G70" s="284"/>
      <c r="H70" s="285"/>
      <c r="I70" s="52"/>
    </row>
    <row r="71" spans="1:9" s="43" customFormat="1" ht="16" x14ac:dyDescent="0.2">
      <c r="C71" s="52">
        <v>29</v>
      </c>
      <c r="D71" s="282">
        <f>DATE(YEAR(D$44)+1,1,1)</f>
        <v>46388</v>
      </c>
      <c r="E71" s="283"/>
      <c r="F71" s="92" t="s">
        <v>9</v>
      </c>
      <c r="G71" s="284" t="s">
        <v>99</v>
      </c>
      <c r="H71" s="285"/>
      <c r="I71" s="52"/>
    </row>
    <row r="72" spans="1:9" s="43" customFormat="1" ht="16" x14ac:dyDescent="0.2">
      <c r="C72" s="52">
        <v>30</v>
      </c>
      <c r="D72" s="282" t="str">
        <f>IF(WEEKDAY(D71)=1,D71+1,"-")</f>
        <v>-</v>
      </c>
      <c r="E72" s="283"/>
      <c r="F72" s="92" t="s">
        <v>16</v>
      </c>
      <c r="G72" s="328"/>
      <c r="H72" s="329"/>
      <c r="I72" s="52"/>
    </row>
    <row r="73" spans="1:9" s="43" customFormat="1" ht="16" x14ac:dyDescent="0.2">
      <c r="A73" s="93"/>
      <c r="C73" s="52">
        <v>31</v>
      </c>
      <c r="D73" s="282">
        <f>DATE(YEAR(D71),1,14-WEEKDAY(DATE(YEAR(D71),1,0),3))</f>
        <v>46398</v>
      </c>
      <c r="E73" s="283"/>
      <c r="F73" s="92" t="s">
        <v>10</v>
      </c>
      <c r="G73" s="284" t="s">
        <v>97</v>
      </c>
      <c r="H73" s="285"/>
      <c r="I73" s="52"/>
    </row>
    <row r="74" spans="1:9" s="43" customFormat="1" ht="16" x14ac:dyDescent="0.2">
      <c r="C74" s="52">
        <v>32</v>
      </c>
      <c r="D74" s="282">
        <f>DATE(YEAR(D71),2,11)</f>
        <v>46429</v>
      </c>
      <c r="E74" s="283"/>
      <c r="F74" s="92" t="s">
        <v>11</v>
      </c>
      <c r="G74" s="284" t="s">
        <v>101</v>
      </c>
      <c r="H74" s="285"/>
      <c r="I74" s="52"/>
    </row>
    <row r="75" spans="1:9" s="43" customFormat="1" ht="16" x14ac:dyDescent="0.2">
      <c r="C75" s="52">
        <v>33</v>
      </c>
      <c r="D75" s="282" t="str">
        <f>IF(WEEKDAY(D74)=1,D74+1,"-")</f>
        <v>-</v>
      </c>
      <c r="E75" s="283"/>
      <c r="F75" s="92" t="s">
        <v>16</v>
      </c>
      <c r="G75" s="284"/>
      <c r="H75" s="285"/>
      <c r="I75" s="52"/>
    </row>
    <row r="76" spans="1:9" s="43" customFormat="1" ht="16" x14ac:dyDescent="0.2">
      <c r="C76" s="52">
        <v>34</v>
      </c>
      <c r="D76" s="282">
        <f>(DATE(YEAR(D71),2,23))</f>
        <v>46441</v>
      </c>
      <c r="E76" s="283"/>
      <c r="F76" s="92" t="s">
        <v>102</v>
      </c>
      <c r="G76" s="321" t="s">
        <v>103</v>
      </c>
      <c r="H76" s="332"/>
      <c r="I76" s="52"/>
    </row>
    <row r="77" spans="1:9" s="43" customFormat="1" ht="16" x14ac:dyDescent="0.2">
      <c r="C77" s="52">
        <v>35</v>
      </c>
      <c r="D77" s="282" t="str">
        <f>IF(WEEKDAY(D76)=1,D76+1,"-")</f>
        <v>-</v>
      </c>
      <c r="E77" s="283"/>
      <c r="F77" s="92" t="s">
        <v>16</v>
      </c>
      <c r="G77" s="284"/>
      <c r="H77" s="285"/>
      <c r="I77" s="52"/>
    </row>
    <row r="78" spans="1:9" s="43" customFormat="1" ht="16" x14ac:dyDescent="0.2">
      <c r="C78" s="52">
        <v>36</v>
      </c>
      <c r="D78" s="282">
        <f>DATE(YEAR(D71),3,INT(20.8431+0.242194*(YEAR(D71)-1980)-INT((YEAR(D71)-1980)/4)))</f>
        <v>46467</v>
      </c>
      <c r="E78" s="283"/>
      <c r="F78" s="92" t="s">
        <v>12</v>
      </c>
      <c r="G78" s="330" t="s">
        <v>114</v>
      </c>
      <c r="H78" s="331"/>
      <c r="I78" s="52"/>
    </row>
    <row r="79" spans="1:9" s="43" customFormat="1" ht="16" x14ac:dyDescent="0.2">
      <c r="C79" s="52">
        <v>37</v>
      </c>
      <c r="D79" s="282">
        <f>IF(WEEKDAY(D78)=1,D78+1,"-")</f>
        <v>46468</v>
      </c>
      <c r="E79" s="283"/>
      <c r="F79" s="92" t="s">
        <v>16</v>
      </c>
      <c r="G79" s="330"/>
      <c r="H79" s="331"/>
      <c r="I79" s="52"/>
    </row>
    <row r="80" spans="1:9" s="43" customFormat="1" ht="16" x14ac:dyDescent="0.2">
      <c r="C80" s="52">
        <v>38</v>
      </c>
      <c r="D80" s="282"/>
      <c r="E80" s="283"/>
      <c r="F80" s="92"/>
      <c r="G80" s="330"/>
      <c r="H80" s="331"/>
      <c r="I80" s="52"/>
    </row>
    <row r="81" spans="2:9" s="43" customFormat="1" ht="16" x14ac:dyDescent="0.2">
      <c r="C81" s="52">
        <v>39</v>
      </c>
      <c r="D81" s="282"/>
      <c r="E81" s="283"/>
      <c r="F81" s="92"/>
      <c r="G81" s="330"/>
      <c r="H81" s="331"/>
      <c r="I81" s="52"/>
    </row>
    <row r="82" spans="2:9" s="43" customFormat="1" ht="16.5" thickBot="1" x14ac:dyDescent="0.25">
      <c r="C82" s="52">
        <v>40</v>
      </c>
      <c r="D82" s="207"/>
      <c r="E82" s="208"/>
      <c r="F82" s="209"/>
      <c r="G82" s="210"/>
      <c r="H82" s="211"/>
      <c r="I82" s="52"/>
    </row>
    <row r="83" spans="2:9" ht="15.5" thickTop="1" x14ac:dyDescent="0.2">
      <c r="B83" s="28"/>
      <c r="C83" s="28"/>
      <c r="D83" s="317" t="s">
        <v>36</v>
      </c>
      <c r="E83" s="317"/>
      <c r="F83" s="317"/>
      <c r="G83" s="317"/>
      <c r="H83" s="317"/>
      <c r="I83" s="28"/>
    </row>
    <row r="84" spans="2:9" x14ac:dyDescent="0.2">
      <c r="B84" s="28"/>
      <c r="C84" s="28"/>
      <c r="D84" s="317"/>
      <c r="E84" s="317"/>
      <c r="F84" s="317"/>
      <c r="G84" s="317"/>
      <c r="H84" s="317"/>
      <c r="I84" s="28"/>
    </row>
    <row r="85" spans="2:9" x14ac:dyDescent="0.2">
      <c r="B85" s="28"/>
      <c r="C85" s="28"/>
      <c r="D85" s="317"/>
      <c r="E85" s="317"/>
      <c r="F85" s="317"/>
      <c r="G85" s="317"/>
      <c r="H85" s="317"/>
      <c r="I85" s="28"/>
    </row>
  </sheetData>
  <sheetProtection formatRows="0"/>
  <mergeCells count="195">
    <mergeCell ref="G75:H75"/>
    <mergeCell ref="D78:E78"/>
    <mergeCell ref="D76:E76"/>
    <mergeCell ref="G80:H80"/>
    <mergeCell ref="G62:H62"/>
    <mergeCell ref="G64:H64"/>
    <mergeCell ref="G73:H73"/>
    <mergeCell ref="G74:H74"/>
    <mergeCell ref="D79:E79"/>
    <mergeCell ref="D75:E75"/>
    <mergeCell ref="D65:E65"/>
    <mergeCell ref="D74:E74"/>
    <mergeCell ref="D71:E71"/>
    <mergeCell ref="D72:E72"/>
    <mergeCell ref="D77:E77"/>
    <mergeCell ref="D67:E67"/>
    <mergeCell ref="D70:E70"/>
    <mergeCell ref="D69:E69"/>
    <mergeCell ref="D68:E68"/>
    <mergeCell ref="G68:H68"/>
    <mergeCell ref="D80:E80"/>
    <mergeCell ref="D73:E73"/>
    <mergeCell ref="D44:E44"/>
    <mergeCell ref="D48:E48"/>
    <mergeCell ref="D45:E45"/>
    <mergeCell ref="D46:E46"/>
    <mergeCell ref="G44:H44"/>
    <mergeCell ref="G48:H48"/>
    <mergeCell ref="G47:H47"/>
    <mergeCell ref="G45:H45"/>
    <mergeCell ref="D27:E27"/>
    <mergeCell ref="D28:E28"/>
    <mergeCell ref="D38:H38"/>
    <mergeCell ref="F36:H36"/>
    <mergeCell ref="D35:E35"/>
    <mergeCell ref="D34:E34"/>
    <mergeCell ref="D20:E20"/>
    <mergeCell ref="F20:H20"/>
    <mergeCell ref="D21:E21"/>
    <mergeCell ref="D24:E24"/>
    <mergeCell ref="F12:H12"/>
    <mergeCell ref="D18:E18"/>
    <mergeCell ref="D17:E17"/>
    <mergeCell ref="F26:H26"/>
    <mergeCell ref="F33:H33"/>
    <mergeCell ref="F27:H27"/>
    <mergeCell ref="F28:H28"/>
    <mergeCell ref="F31:H31"/>
    <mergeCell ref="D26:E26"/>
    <mergeCell ref="F21:H21"/>
    <mergeCell ref="D22:E22"/>
    <mergeCell ref="D23:E23"/>
    <mergeCell ref="F23:H23"/>
    <mergeCell ref="D25:E25"/>
    <mergeCell ref="F25:H25"/>
    <mergeCell ref="F29:H29"/>
    <mergeCell ref="F30:H30"/>
    <mergeCell ref="D10:E10"/>
    <mergeCell ref="F11:H11"/>
    <mergeCell ref="D12:E12"/>
    <mergeCell ref="D13:E13"/>
    <mergeCell ref="F15:H15"/>
    <mergeCell ref="D11:E11"/>
    <mergeCell ref="D15:E15"/>
    <mergeCell ref="F13:H13"/>
    <mergeCell ref="F14:H14"/>
    <mergeCell ref="F10:H10"/>
    <mergeCell ref="D85:H85"/>
    <mergeCell ref="D51:E51"/>
    <mergeCell ref="D52:E52"/>
    <mergeCell ref="D50:E50"/>
    <mergeCell ref="G67:H67"/>
    <mergeCell ref="G55:H55"/>
    <mergeCell ref="D54:E54"/>
    <mergeCell ref="G50:H50"/>
    <mergeCell ref="G51:H51"/>
    <mergeCell ref="D83:H83"/>
    <mergeCell ref="G70:H70"/>
    <mergeCell ref="G81:H81"/>
    <mergeCell ref="G79:H79"/>
    <mergeCell ref="G71:H71"/>
    <mergeCell ref="G72:H72"/>
    <mergeCell ref="G78:H78"/>
    <mergeCell ref="G77:H77"/>
    <mergeCell ref="G76:H76"/>
    <mergeCell ref="D81:E81"/>
    <mergeCell ref="G69:H69"/>
    <mergeCell ref="D64:E64"/>
    <mergeCell ref="D62:E62"/>
    <mergeCell ref="G54:H54"/>
    <mergeCell ref="G65:H65"/>
    <mergeCell ref="D84:H84"/>
    <mergeCell ref="D29:E29"/>
    <mergeCell ref="D30:E30"/>
    <mergeCell ref="D31:E31"/>
    <mergeCell ref="D32:E32"/>
    <mergeCell ref="F32:H32"/>
    <mergeCell ref="D47:E47"/>
    <mergeCell ref="D49:E49"/>
    <mergeCell ref="G49:H49"/>
    <mergeCell ref="G46:H46"/>
    <mergeCell ref="G61:H61"/>
    <mergeCell ref="G57:H57"/>
    <mergeCell ref="G60:H60"/>
    <mergeCell ref="D53:E53"/>
    <mergeCell ref="G53:H53"/>
    <mergeCell ref="D36:E36"/>
    <mergeCell ref="G43:H43"/>
    <mergeCell ref="F34:H34"/>
    <mergeCell ref="F35:H35"/>
    <mergeCell ref="D33:E33"/>
    <mergeCell ref="D43:E43"/>
    <mergeCell ref="D56:E56"/>
    <mergeCell ref="D66:E66"/>
    <mergeCell ref="D55:E55"/>
    <mergeCell ref="K10:L10"/>
    <mergeCell ref="M10:O10"/>
    <mergeCell ref="K11:L11"/>
    <mergeCell ref="M11:O11"/>
    <mergeCell ref="K12:L12"/>
    <mergeCell ref="M12:O12"/>
    <mergeCell ref="K13:L13"/>
    <mergeCell ref="M13:O13"/>
    <mergeCell ref="K14:L14"/>
    <mergeCell ref="M14:O14"/>
    <mergeCell ref="K15:L15"/>
    <mergeCell ref="M15:O15"/>
    <mergeCell ref="K16:L16"/>
    <mergeCell ref="M16:O16"/>
    <mergeCell ref="K17:L17"/>
    <mergeCell ref="M17:O17"/>
    <mergeCell ref="K18:L18"/>
    <mergeCell ref="M18:O18"/>
    <mergeCell ref="K19:L19"/>
    <mergeCell ref="M19:O19"/>
    <mergeCell ref="K29:L29"/>
    <mergeCell ref="M29:O29"/>
    <mergeCell ref="K20:L20"/>
    <mergeCell ref="M20:O20"/>
    <mergeCell ref="K21:L21"/>
    <mergeCell ref="M21:O21"/>
    <mergeCell ref="K22:L22"/>
    <mergeCell ref="M22:O22"/>
    <mergeCell ref="K23:L23"/>
    <mergeCell ref="M23:O23"/>
    <mergeCell ref="K24:L24"/>
    <mergeCell ref="M24:O24"/>
    <mergeCell ref="F22:H22"/>
    <mergeCell ref="F24:H24"/>
    <mergeCell ref="K35:L35"/>
    <mergeCell ref="M35:O35"/>
    <mergeCell ref="K36:L36"/>
    <mergeCell ref="M36:O36"/>
    <mergeCell ref="K30:L30"/>
    <mergeCell ref="M30:O30"/>
    <mergeCell ref="K31:L31"/>
    <mergeCell ref="M31:O31"/>
    <mergeCell ref="K32:L32"/>
    <mergeCell ref="M32:O32"/>
    <mergeCell ref="K33:L33"/>
    <mergeCell ref="M33:O33"/>
    <mergeCell ref="K34:L34"/>
    <mergeCell ref="M34:O34"/>
    <mergeCell ref="K25:L25"/>
    <mergeCell ref="M25:O25"/>
    <mergeCell ref="K26:L26"/>
    <mergeCell ref="M26:O26"/>
    <mergeCell ref="K27:L27"/>
    <mergeCell ref="M27:O27"/>
    <mergeCell ref="K28:L28"/>
    <mergeCell ref="M28:O28"/>
    <mergeCell ref="D63:E63"/>
    <mergeCell ref="G63:H63"/>
    <mergeCell ref="C4:D4"/>
    <mergeCell ref="E4:H4"/>
    <mergeCell ref="C5:D5"/>
    <mergeCell ref="E5:H5"/>
    <mergeCell ref="C6:D6"/>
    <mergeCell ref="E6:H6"/>
    <mergeCell ref="G52:H52"/>
    <mergeCell ref="G56:H56"/>
    <mergeCell ref="D61:E61"/>
    <mergeCell ref="D57:E57"/>
    <mergeCell ref="D60:E60"/>
    <mergeCell ref="D58:E58"/>
    <mergeCell ref="D59:E59"/>
    <mergeCell ref="G59:H59"/>
    <mergeCell ref="G58:H58"/>
    <mergeCell ref="D14:E14"/>
    <mergeCell ref="F18:H18"/>
    <mergeCell ref="D19:E19"/>
    <mergeCell ref="F19:H19"/>
    <mergeCell ref="F17:H17"/>
    <mergeCell ref="D16:E16"/>
    <mergeCell ref="F16:H16"/>
  </mergeCells>
  <phoneticPr fontId="2"/>
  <printOptions horizontalCentered="1"/>
  <pageMargins left="0.98425196850393704" right="0.98425196850393704" top="1.1023622047244095" bottom="0.78740157480314965" header="0.31496062992125984" footer="0.31496062992125984"/>
  <pageSetup paperSize="9" fitToWidth="0" orientation="portrait" r:id="rId1"/>
  <headerFooter>
    <oddFooter>&amp;R&amp;A/&amp;F
&amp;P ページ</oddFooter>
  </headerFooter>
  <colBreaks count="1" manualBreakCount="1">
    <brk id="9"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1">
    <tabColor rgb="FFFFFF00"/>
    <pageSetUpPr fitToPage="1"/>
  </sheetPr>
  <dimension ref="A1:W121"/>
  <sheetViews>
    <sheetView view="pageBreakPreview" topLeftCell="B1" zoomScale="70" zoomScaleNormal="70" zoomScaleSheetLayoutView="70"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23" width="14.26953125" style="113" hidden="1" customWidth="1"/>
    <col min="24" max="16384" width="9.26953125" style="113"/>
  </cols>
  <sheetData>
    <row r="1" spans="1:23" s="102" customFormat="1" ht="39.75" customHeight="1" x14ac:dyDescent="0.2">
      <c r="A1" s="94"/>
      <c r="B1" s="198" t="s">
        <v>188</v>
      </c>
      <c r="C1" s="236"/>
      <c r="D1" s="198"/>
      <c r="E1" s="98"/>
      <c r="F1" s="199"/>
      <c r="G1" s="200">
        <v>2026</v>
      </c>
      <c r="H1" s="204"/>
      <c r="I1" s="200" t="s">
        <v>78</v>
      </c>
      <c r="J1" s="199"/>
      <c r="K1" s="200">
        <v>4</v>
      </c>
      <c r="L1" s="200" t="s">
        <v>79</v>
      </c>
      <c r="M1" s="200"/>
      <c r="N1" s="200" t="s">
        <v>176</v>
      </c>
      <c r="O1" s="200"/>
      <c r="P1" s="200"/>
      <c r="Q1" s="201"/>
      <c r="R1" s="202"/>
      <c r="S1" s="203"/>
      <c r="T1" s="203"/>
      <c r="U1" s="203"/>
      <c r="V1" s="100"/>
      <c r="W1" s="101"/>
    </row>
    <row r="2" spans="1:23" s="102"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01"/>
    </row>
    <row r="3" spans="1:23" s="102" customFormat="1" ht="35.25" customHeight="1" x14ac:dyDescent="0.2">
      <c r="A3" s="103"/>
      <c r="B3" s="339" t="s">
        <v>40</v>
      </c>
      <c r="C3" s="339"/>
      <c r="D3" s="363" t="str">
        <f>IF(工数集計表!C5&lt;&gt;"",工数集計表!C5,"")</f>
        <v/>
      </c>
      <c r="E3" s="363"/>
      <c r="F3" s="363"/>
      <c r="G3" s="364" t="s">
        <v>177</v>
      </c>
      <c r="H3" s="339"/>
      <c r="I3" s="340" t="str">
        <f>IF(工数集計表!C8&lt;&gt;"",工数集計表!C8,"")</f>
        <v>××××株式会社</v>
      </c>
      <c r="J3" s="340"/>
      <c r="K3" s="340"/>
      <c r="L3" s="340"/>
      <c r="M3" s="340"/>
      <c r="N3" s="340"/>
      <c r="O3" s="340"/>
      <c r="P3" s="340"/>
      <c r="Q3" s="99"/>
      <c r="R3" s="99"/>
      <c r="S3" s="99"/>
      <c r="T3" s="99"/>
      <c r="U3" s="99"/>
      <c r="V3" s="104"/>
      <c r="W3" s="101"/>
    </row>
    <row r="4" spans="1:23" s="102" customFormat="1" ht="35.25" customHeight="1" x14ac:dyDescent="0.2">
      <c r="A4" s="103"/>
      <c r="B4" s="339" t="s">
        <v>178</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01"/>
    </row>
    <row r="5" spans="1:23" s="102" customFormat="1" ht="35.25" customHeight="1" x14ac:dyDescent="0.2">
      <c r="A5" s="103"/>
      <c r="B5" s="339" t="s">
        <v>80</v>
      </c>
      <c r="C5" s="339"/>
      <c r="D5" s="371">
        <f>IF(工数集計表!C9&lt;&gt;"",工数集計表!C9,"")</f>
        <v>46113</v>
      </c>
      <c r="E5" s="371"/>
      <c r="F5" s="371"/>
      <c r="G5" s="371"/>
      <c r="H5" s="106" t="s">
        <v>81</v>
      </c>
      <c r="I5" s="371">
        <f>IF(工数集計表!G9&lt;&gt;"",工数集計表!G9,"")</f>
        <v>46477</v>
      </c>
      <c r="J5" s="371"/>
      <c r="K5" s="371"/>
      <c r="L5" s="371"/>
      <c r="M5" s="99"/>
      <c r="N5" s="99"/>
      <c r="O5" s="99"/>
      <c r="P5" s="99"/>
      <c r="Q5" s="99"/>
      <c r="R5" s="99"/>
      <c r="S5" s="99"/>
      <c r="T5" s="99"/>
      <c r="U5" s="99"/>
      <c r="V5" s="105"/>
      <c r="W5" s="101"/>
    </row>
    <row r="6" spans="1:23" s="102" customFormat="1" ht="41.25" customHeight="1" x14ac:dyDescent="0.2">
      <c r="A6" s="103"/>
      <c r="B6" s="339" t="s">
        <v>82</v>
      </c>
      <c r="C6" s="339"/>
      <c r="D6" s="107" t="s">
        <v>83</v>
      </c>
      <c r="E6" s="372"/>
      <c r="F6" s="372"/>
      <c r="G6" s="372"/>
      <c r="H6" s="372"/>
      <c r="I6" s="372"/>
      <c r="J6" s="372"/>
      <c r="K6" s="373" t="s">
        <v>92</v>
      </c>
      <c r="L6" s="373"/>
      <c r="M6" s="373"/>
      <c r="N6" s="107" t="s">
        <v>84</v>
      </c>
      <c r="O6" s="345"/>
      <c r="P6" s="345"/>
      <c r="Q6" s="345"/>
      <c r="R6" s="345"/>
      <c r="S6" s="345"/>
      <c r="T6" s="345"/>
      <c r="U6" s="345"/>
      <c r="V6" s="104"/>
      <c r="W6" s="101"/>
    </row>
    <row r="7" spans="1:23" s="102" customFormat="1" ht="30" x14ac:dyDescent="0.2">
      <c r="A7" s="103"/>
      <c r="B7" s="99"/>
      <c r="C7" s="107"/>
      <c r="D7" s="107" t="s">
        <v>85</v>
      </c>
      <c r="E7" s="346">
        <f>工数集計表!C15</f>
        <v>0</v>
      </c>
      <c r="F7" s="346"/>
      <c r="G7" s="346"/>
      <c r="H7" s="346"/>
      <c r="I7" s="346"/>
      <c r="J7" s="106"/>
      <c r="K7" s="108"/>
      <c r="L7" s="347"/>
      <c r="M7" s="347"/>
      <c r="N7" s="107" t="s">
        <v>85</v>
      </c>
      <c r="O7" s="348"/>
      <c r="P7" s="348"/>
      <c r="Q7" s="348"/>
      <c r="R7" s="348"/>
      <c r="S7" s="348"/>
      <c r="T7" s="348"/>
      <c r="U7" s="109" t="s">
        <v>61</v>
      </c>
      <c r="V7" s="104"/>
      <c r="W7" s="101"/>
    </row>
    <row r="8" spans="1:23"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row>
    <row r="9" spans="1:23" ht="25.5" customHeight="1" thickBot="1" x14ac:dyDescent="0.25">
      <c r="B9" s="112"/>
      <c r="D9" s="349" t="s">
        <v>37</v>
      </c>
      <c r="E9" s="350"/>
      <c r="F9" s="351">
        <f>工数集計表!C17</f>
        <v>0</v>
      </c>
      <c r="G9" s="342"/>
      <c r="H9" s="352"/>
      <c r="I9" s="352"/>
      <c r="J9" s="352"/>
      <c r="K9" s="99"/>
      <c r="L9" s="99"/>
      <c r="M9" s="114"/>
      <c r="N9" s="349" t="s">
        <v>86</v>
      </c>
      <c r="O9" s="353"/>
      <c r="P9" s="341" t="s">
        <v>157</v>
      </c>
      <c r="Q9" s="342"/>
      <c r="R9" s="349" t="s">
        <v>118</v>
      </c>
      <c r="S9" s="353"/>
      <c r="T9" s="354" t="s">
        <v>119</v>
      </c>
      <c r="U9" s="355"/>
      <c r="W9" s="112"/>
    </row>
    <row r="10" spans="1:23"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row>
    <row r="11" spans="1:2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row>
    <row r="12" spans="1:2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row>
    <row r="13" spans="1:2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row>
    <row r="14" spans="1:23" ht="38.25" customHeight="1" x14ac:dyDescent="0.2">
      <c r="A14" s="119" t="s">
        <v>61</v>
      </c>
      <c r="B14" s="264">
        <v>46113</v>
      </c>
      <c r="C14" s="235" t="s">
        <v>77</v>
      </c>
      <c r="D14" s="244"/>
      <c r="E14" s="245"/>
      <c r="F14" s="390" t="s">
        <v>61</v>
      </c>
      <c r="G14" s="390"/>
      <c r="H14" s="390"/>
      <c r="I14" s="390"/>
      <c r="J14" s="390"/>
      <c r="K14" s="390"/>
      <c r="L14" s="391"/>
      <c r="M14" s="390"/>
      <c r="N14" s="390"/>
      <c r="O14" s="390"/>
      <c r="P14" s="390"/>
      <c r="Q14" s="390"/>
      <c r="R14" s="390"/>
      <c r="S14" s="390"/>
      <c r="T14" s="390"/>
      <c r="U14" s="392"/>
      <c r="V14" s="122"/>
      <c r="W14" s="112"/>
    </row>
    <row r="15" spans="1:23" ht="38.25" customHeight="1" x14ac:dyDescent="0.2">
      <c r="A15" s="119"/>
      <c r="B15" s="265">
        <v>46114</v>
      </c>
      <c r="C15" s="235" t="s">
        <v>77</v>
      </c>
      <c r="D15" s="246"/>
      <c r="E15" s="247"/>
      <c r="F15" s="375" t="s">
        <v>61</v>
      </c>
      <c r="G15" s="375"/>
      <c r="H15" s="375"/>
      <c r="I15" s="375"/>
      <c r="J15" s="375"/>
      <c r="K15" s="375"/>
      <c r="L15" s="376"/>
      <c r="M15" s="375"/>
      <c r="N15" s="375"/>
      <c r="O15" s="375"/>
      <c r="P15" s="375"/>
      <c r="Q15" s="375"/>
      <c r="R15" s="375"/>
      <c r="S15" s="375"/>
      <c r="T15" s="375"/>
      <c r="U15" s="377"/>
      <c r="V15" s="122"/>
      <c r="W15" s="112"/>
    </row>
    <row r="16" spans="1:23" ht="38.25" customHeight="1" x14ac:dyDescent="0.2">
      <c r="A16" s="119" t="s">
        <v>61</v>
      </c>
      <c r="B16" s="265">
        <v>46115</v>
      </c>
      <c r="C16" s="235" t="s">
        <v>77</v>
      </c>
      <c r="D16" s="246"/>
      <c r="E16" s="247"/>
      <c r="F16" s="375" t="s">
        <v>61</v>
      </c>
      <c r="G16" s="375"/>
      <c r="H16" s="375"/>
      <c r="I16" s="375"/>
      <c r="J16" s="375"/>
      <c r="K16" s="375"/>
      <c r="L16" s="376"/>
      <c r="M16" s="375"/>
      <c r="N16" s="375"/>
      <c r="O16" s="375"/>
      <c r="P16" s="375"/>
      <c r="Q16" s="375"/>
      <c r="R16" s="375"/>
      <c r="S16" s="375"/>
      <c r="T16" s="375"/>
      <c r="U16" s="377"/>
      <c r="V16" s="122"/>
      <c r="W16" s="112"/>
    </row>
    <row r="17" spans="1:23" ht="38.25" customHeight="1" x14ac:dyDescent="0.2">
      <c r="A17" s="119" t="s">
        <v>61</v>
      </c>
      <c r="B17" s="267">
        <v>46116</v>
      </c>
      <c r="C17" s="235" t="s">
        <v>132</v>
      </c>
      <c r="D17" s="246"/>
      <c r="E17" s="247"/>
      <c r="F17" s="375"/>
      <c r="G17" s="375"/>
      <c r="H17" s="375"/>
      <c r="I17" s="375"/>
      <c r="J17" s="375"/>
      <c r="K17" s="375"/>
      <c r="L17" s="376"/>
      <c r="M17" s="375"/>
      <c r="N17" s="375"/>
      <c r="O17" s="375"/>
      <c r="P17" s="375"/>
      <c r="Q17" s="375"/>
      <c r="R17" s="375"/>
      <c r="S17" s="375"/>
      <c r="T17" s="375"/>
      <c r="U17" s="377"/>
      <c r="V17" s="122"/>
      <c r="W17" s="112"/>
    </row>
    <row r="18" spans="1:23" ht="38.25" customHeight="1" x14ac:dyDescent="0.2">
      <c r="A18" s="119" t="s">
        <v>61</v>
      </c>
      <c r="B18" s="268">
        <v>46117</v>
      </c>
      <c r="C18" s="235" t="s">
        <v>132</v>
      </c>
      <c r="D18" s="246"/>
      <c r="E18" s="247"/>
      <c r="F18" s="375"/>
      <c r="G18" s="375"/>
      <c r="H18" s="375"/>
      <c r="I18" s="375"/>
      <c r="J18" s="375"/>
      <c r="K18" s="375"/>
      <c r="L18" s="376"/>
      <c r="M18" s="375"/>
      <c r="N18" s="375"/>
      <c r="O18" s="375"/>
      <c r="P18" s="375"/>
      <c r="Q18" s="375"/>
      <c r="R18" s="375"/>
      <c r="S18" s="375"/>
      <c r="T18" s="375"/>
      <c r="U18" s="377"/>
      <c r="V18" s="122"/>
      <c r="W18" s="112"/>
    </row>
    <row r="19" spans="1:23" ht="38.25" customHeight="1" x14ac:dyDescent="0.2">
      <c r="A19" s="119" t="s">
        <v>61</v>
      </c>
      <c r="B19" s="265">
        <v>46118</v>
      </c>
      <c r="C19" s="235" t="s">
        <v>77</v>
      </c>
      <c r="D19" s="246"/>
      <c r="E19" s="247"/>
      <c r="F19" s="375"/>
      <c r="G19" s="375"/>
      <c r="H19" s="375"/>
      <c r="I19" s="375"/>
      <c r="J19" s="375"/>
      <c r="K19" s="375"/>
      <c r="L19" s="376"/>
      <c r="M19" s="375"/>
      <c r="N19" s="375"/>
      <c r="O19" s="375"/>
      <c r="P19" s="375"/>
      <c r="Q19" s="375"/>
      <c r="R19" s="375"/>
      <c r="S19" s="375"/>
      <c r="T19" s="375"/>
      <c r="U19" s="377"/>
      <c r="V19" s="122"/>
      <c r="W19" s="112"/>
    </row>
    <row r="20" spans="1:23" ht="38.25" customHeight="1" x14ac:dyDescent="0.2">
      <c r="A20" s="119" t="s">
        <v>61</v>
      </c>
      <c r="B20" s="265">
        <v>46119</v>
      </c>
      <c r="C20" s="235" t="s">
        <v>77</v>
      </c>
      <c r="D20" s="246"/>
      <c r="E20" s="247"/>
      <c r="F20" s="375"/>
      <c r="G20" s="375"/>
      <c r="H20" s="375"/>
      <c r="I20" s="375"/>
      <c r="J20" s="375"/>
      <c r="K20" s="375"/>
      <c r="L20" s="376"/>
      <c r="M20" s="375"/>
      <c r="N20" s="375"/>
      <c r="O20" s="375"/>
      <c r="P20" s="375"/>
      <c r="Q20" s="375"/>
      <c r="R20" s="375"/>
      <c r="S20" s="375"/>
      <c r="T20" s="375"/>
      <c r="U20" s="377"/>
      <c r="V20" s="122"/>
      <c r="W20" s="112"/>
    </row>
    <row r="21" spans="1:23" ht="38.25" customHeight="1" x14ac:dyDescent="0.2">
      <c r="A21" s="119"/>
      <c r="B21" s="265">
        <v>46120</v>
      </c>
      <c r="C21" s="235" t="s">
        <v>77</v>
      </c>
      <c r="D21" s="246"/>
      <c r="E21" s="247"/>
      <c r="F21" s="375" t="s">
        <v>61</v>
      </c>
      <c r="G21" s="375"/>
      <c r="H21" s="375"/>
      <c r="I21" s="375"/>
      <c r="J21" s="375"/>
      <c r="K21" s="375"/>
      <c r="L21" s="376"/>
      <c r="M21" s="375"/>
      <c r="N21" s="375"/>
      <c r="O21" s="375"/>
      <c r="P21" s="375"/>
      <c r="Q21" s="375"/>
      <c r="R21" s="375"/>
      <c r="S21" s="375"/>
      <c r="T21" s="375"/>
      <c r="U21" s="377"/>
      <c r="V21" s="122"/>
      <c r="W21" s="112"/>
    </row>
    <row r="22" spans="1:23" ht="38.25" customHeight="1" x14ac:dyDescent="0.2">
      <c r="A22" s="119"/>
      <c r="B22" s="265">
        <v>46121</v>
      </c>
      <c r="C22" s="235" t="s">
        <v>77</v>
      </c>
      <c r="D22" s="246"/>
      <c r="E22" s="247"/>
      <c r="F22" s="375" t="s">
        <v>61</v>
      </c>
      <c r="G22" s="375"/>
      <c r="H22" s="375"/>
      <c r="I22" s="375"/>
      <c r="J22" s="375"/>
      <c r="K22" s="375"/>
      <c r="L22" s="376"/>
      <c r="M22" s="375"/>
      <c r="N22" s="375"/>
      <c r="O22" s="375"/>
      <c r="P22" s="375"/>
      <c r="Q22" s="375"/>
      <c r="R22" s="375"/>
      <c r="S22" s="375"/>
      <c r="T22" s="375"/>
      <c r="U22" s="377"/>
      <c r="V22" s="122"/>
      <c r="W22" s="112"/>
    </row>
    <row r="23" spans="1:23" ht="38.25" customHeight="1" x14ac:dyDescent="0.2">
      <c r="A23" s="119" t="s">
        <v>61</v>
      </c>
      <c r="B23" s="265">
        <v>46122</v>
      </c>
      <c r="C23" s="235" t="s">
        <v>77</v>
      </c>
      <c r="D23" s="246"/>
      <c r="E23" s="247"/>
      <c r="F23" s="375"/>
      <c r="G23" s="375"/>
      <c r="H23" s="375"/>
      <c r="I23" s="375"/>
      <c r="J23" s="375"/>
      <c r="K23" s="375"/>
      <c r="L23" s="376"/>
      <c r="M23" s="375"/>
      <c r="N23" s="375"/>
      <c r="O23" s="375"/>
      <c r="P23" s="375"/>
      <c r="Q23" s="375"/>
      <c r="R23" s="375"/>
      <c r="S23" s="375"/>
      <c r="T23" s="375"/>
      <c r="U23" s="377"/>
      <c r="V23" s="122"/>
      <c r="W23" s="112"/>
    </row>
    <row r="24" spans="1:23" ht="38.25" customHeight="1" x14ac:dyDescent="0.2">
      <c r="A24" s="119" t="s">
        <v>61</v>
      </c>
      <c r="B24" s="267">
        <v>46123</v>
      </c>
      <c r="C24" s="235" t="s">
        <v>132</v>
      </c>
      <c r="D24" s="246"/>
      <c r="E24" s="247"/>
      <c r="F24" s="375"/>
      <c r="G24" s="375"/>
      <c r="H24" s="375"/>
      <c r="I24" s="375"/>
      <c r="J24" s="375"/>
      <c r="K24" s="375"/>
      <c r="L24" s="376"/>
      <c r="M24" s="375"/>
      <c r="N24" s="375"/>
      <c r="O24" s="375"/>
      <c r="P24" s="375"/>
      <c r="Q24" s="375"/>
      <c r="R24" s="375"/>
      <c r="S24" s="375"/>
      <c r="T24" s="375"/>
      <c r="U24" s="377"/>
      <c r="V24" s="122"/>
      <c r="W24" s="112"/>
    </row>
    <row r="25" spans="1:23" ht="38.25" customHeight="1" x14ac:dyDescent="0.2">
      <c r="A25" s="119" t="s">
        <v>61</v>
      </c>
      <c r="B25" s="268">
        <v>46124</v>
      </c>
      <c r="C25" s="235" t="s">
        <v>132</v>
      </c>
      <c r="D25" s="246"/>
      <c r="E25" s="247"/>
      <c r="F25" s="375"/>
      <c r="G25" s="375"/>
      <c r="H25" s="375"/>
      <c r="I25" s="375"/>
      <c r="J25" s="375"/>
      <c r="K25" s="375"/>
      <c r="L25" s="376"/>
      <c r="M25" s="375"/>
      <c r="N25" s="375"/>
      <c r="O25" s="375"/>
      <c r="P25" s="375"/>
      <c r="Q25" s="375"/>
      <c r="R25" s="375"/>
      <c r="S25" s="375"/>
      <c r="T25" s="375"/>
      <c r="U25" s="377"/>
      <c r="V25" s="122"/>
      <c r="W25" s="112"/>
    </row>
    <row r="26" spans="1:23" ht="38.25" customHeight="1" x14ac:dyDescent="0.2">
      <c r="A26" s="119" t="s">
        <v>61</v>
      </c>
      <c r="B26" s="265">
        <v>46125</v>
      </c>
      <c r="C26" s="235" t="s">
        <v>77</v>
      </c>
      <c r="D26" s="246"/>
      <c r="E26" s="247"/>
      <c r="F26" s="375"/>
      <c r="G26" s="375"/>
      <c r="H26" s="375"/>
      <c r="I26" s="375"/>
      <c r="J26" s="375"/>
      <c r="K26" s="375"/>
      <c r="L26" s="376"/>
      <c r="M26" s="375"/>
      <c r="N26" s="375"/>
      <c r="O26" s="375"/>
      <c r="P26" s="375"/>
      <c r="Q26" s="375"/>
      <c r="R26" s="375"/>
      <c r="S26" s="375"/>
      <c r="T26" s="375"/>
      <c r="U26" s="377"/>
      <c r="V26" s="122"/>
      <c r="W26" s="112"/>
    </row>
    <row r="27" spans="1:23" ht="38.25" customHeight="1" thickBot="1" x14ac:dyDescent="0.25">
      <c r="A27" s="119" t="s">
        <v>61</v>
      </c>
      <c r="B27" s="265">
        <v>46126</v>
      </c>
      <c r="C27" s="235" t="s">
        <v>77</v>
      </c>
      <c r="D27" s="246"/>
      <c r="E27" s="247"/>
      <c r="F27" s="375"/>
      <c r="G27" s="375"/>
      <c r="H27" s="375"/>
      <c r="I27" s="375"/>
      <c r="J27" s="375"/>
      <c r="K27" s="375"/>
      <c r="L27" s="376"/>
      <c r="M27" s="375"/>
      <c r="N27" s="375"/>
      <c r="O27" s="375"/>
      <c r="P27" s="375"/>
      <c r="Q27" s="375"/>
      <c r="R27" s="375"/>
      <c r="S27" s="375"/>
      <c r="T27" s="375"/>
      <c r="U27" s="377"/>
      <c r="V27" s="122"/>
      <c r="W27" s="112"/>
    </row>
    <row r="28" spans="1:23" ht="38.25" customHeight="1" thickBot="1" x14ac:dyDescent="0.25">
      <c r="A28" s="119"/>
      <c r="B28" s="265">
        <v>46127</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row>
    <row r="29" spans="1:23" ht="38.25" customHeight="1" x14ac:dyDescent="0.2">
      <c r="A29" s="119"/>
      <c r="B29" s="265">
        <v>46128</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row>
    <row r="30" spans="1:23" ht="38.25" customHeight="1" x14ac:dyDescent="0.2">
      <c r="A30" s="119" t="s">
        <v>61</v>
      </c>
      <c r="B30" s="265">
        <v>46129</v>
      </c>
      <c r="C30" s="235" t="s">
        <v>77</v>
      </c>
      <c r="D30" s="246"/>
      <c r="E30" s="247"/>
      <c r="F30" s="375"/>
      <c r="G30" s="375"/>
      <c r="H30" s="375"/>
      <c r="I30" s="375"/>
      <c r="J30" s="375"/>
      <c r="K30" s="375"/>
      <c r="L30" s="376"/>
      <c r="M30" s="375"/>
      <c r="N30" s="375"/>
      <c r="O30" s="375"/>
      <c r="P30" s="375"/>
      <c r="Q30" s="375"/>
      <c r="R30" s="375"/>
      <c r="S30" s="375"/>
      <c r="T30" s="375"/>
      <c r="U30" s="377"/>
      <c r="V30" s="122"/>
      <c r="W30" s="221" t="s">
        <v>76</v>
      </c>
    </row>
    <row r="31" spans="1:23" ht="38.25" customHeight="1" thickBot="1" x14ac:dyDescent="0.25">
      <c r="A31" s="119" t="s">
        <v>61</v>
      </c>
      <c r="B31" s="267">
        <v>46130</v>
      </c>
      <c r="C31" s="235" t="s">
        <v>132</v>
      </c>
      <c r="D31" s="246"/>
      <c r="E31" s="247"/>
      <c r="F31" s="375"/>
      <c r="G31" s="375"/>
      <c r="H31" s="375"/>
      <c r="I31" s="375"/>
      <c r="J31" s="375"/>
      <c r="K31" s="375"/>
      <c r="L31" s="376"/>
      <c r="M31" s="375"/>
      <c r="N31" s="375"/>
      <c r="O31" s="375"/>
      <c r="P31" s="375"/>
      <c r="Q31" s="375"/>
      <c r="R31" s="375"/>
      <c r="S31" s="375"/>
      <c r="T31" s="375"/>
      <c r="U31" s="377"/>
      <c r="V31" s="122"/>
      <c r="W31" s="222">
        <v>2</v>
      </c>
    </row>
    <row r="32" spans="1:23" ht="38.25" customHeight="1" x14ac:dyDescent="0.2">
      <c r="A32" s="119" t="s">
        <v>61</v>
      </c>
      <c r="B32" s="268">
        <v>46131</v>
      </c>
      <c r="C32" s="235" t="s">
        <v>132</v>
      </c>
      <c r="D32" s="246"/>
      <c r="E32" s="247"/>
      <c r="F32" s="375"/>
      <c r="G32" s="375"/>
      <c r="H32" s="375"/>
      <c r="I32" s="375"/>
      <c r="J32" s="375"/>
      <c r="K32" s="375"/>
      <c r="L32" s="376"/>
      <c r="M32" s="375"/>
      <c r="N32" s="375"/>
      <c r="O32" s="375"/>
      <c r="P32" s="375"/>
      <c r="Q32" s="375"/>
      <c r="R32" s="375"/>
      <c r="S32" s="375"/>
      <c r="T32" s="375"/>
      <c r="U32" s="377"/>
      <c r="V32" s="122"/>
      <c r="W32" s="112"/>
    </row>
    <row r="33" spans="1:23" ht="38.25" customHeight="1" x14ac:dyDescent="0.2">
      <c r="A33" s="119" t="s">
        <v>61</v>
      </c>
      <c r="B33" s="265">
        <v>46132</v>
      </c>
      <c r="C33" s="235" t="s">
        <v>77</v>
      </c>
      <c r="D33" s="246"/>
      <c r="E33" s="247"/>
      <c r="F33" s="375"/>
      <c r="G33" s="375"/>
      <c r="H33" s="375"/>
      <c r="I33" s="375"/>
      <c r="J33" s="375"/>
      <c r="K33" s="375"/>
      <c r="L33" s="376"/>
      <c r="M33" s="375"/>
      <c r="N33" s="375"/>
      <c r="O33" s="375"/>
      <c r="P33" s="375"/>
      <c r="Q33" s="375"/>
      <c r="R33" s="375"/>
      <c r="S33" s="375"/>
      <c r="T33" s="375"/>
      <c r="U33" s="377"/>
      <c r="V33" s="122"/>
      <c r="W33" s="112"/>
    </row>
    <row r="34" spans="1:23" ht="38.25" customHeight="1" x14ac:dyDescent="0.2">
      <c r="A34" s="119" t="s">
        <v>61</v>
      </c>
      <c r="B34" s="265">
        <v>46133</v>
      </c>
      <c r="C34" s="235" t="s">
        <v>77</v>
      </c>
      <c r="D34" s="246"/>
      <c r="E34" s="247"/>
      <c r="F34" s="375"/>
      <c r="G34" s="375"/>
      <c r="H34" s="375"/>
      <c r="I34" s="375"/>
      <c r="J34" s="375"/>
      <c r="K34" s="375"/>
      <c r="L34" s="376"/>
      <c r="M34" s="375"/>
      <c r="N34" s="375"/>
      <c r="O34" s="375"/>
      <c r="P34" s="375"/>
      <c r="Q34" s="375"/>
      <c r="R34" s="375"/>
      <c r="S34" s="375"/>
      <c r="T34" s="375"/>
      <c r="U34" s="377"/>
      <c r="V34" s="122"/>
      <c r="W34" s="112"/>
    </row>
    <row r="35" spans="1:23" ht="38.25" customHeight="1" x14ac:dyDescent="0.2">
      <c r="A35" s="119"/>
      <c r="B35" s="265">
        <v>46134</v>
      </c>
      <c r="C35" s="235" t="s">
        <v>77</v>
      </c>
      <c r="D35" s="246"/>
      <c r="E35" s="247"/>
      <c r="F35" s="375" t="s">
        <v>61</v>
      </c>
      <c r="G35" s="375"/>
      <c r="H35" s="375"/>
      <c r="I35" s="375"/>
      <c r="J35" s="375"/>
      <c r="K35" s="375"/>
      <c r="L35" s="376"/>
      <c r="M35" s="375"/>
      <c r="N35" s="375"/>
      <c r="O35" s="375"/>
      <c r="P35" s="375"/>
      <c r="Q35" s="375"/>
      <c r="R35" s="375"/>
      <c r="S35" s="375"/>
      <c r="T35" s="375"/>
      <c r="U35" s="377"/>
      <c r="V35" s="122"/>
      <c r="W35" s="112"/>
    </row>
    <row r="36" spans="1:23" ht="38.25" customHeight="1" x14ac:dyDescent="0.2">
      <c r="A36" s="119"/>
      <c r="B36" s="265">
        <v>46135</v>
      </c>
      <c r="C36" s="235" t="s">
        <v>77</v>
      </c>
      <c r="D36" s="246"/>
      <c r="E36" s="247"/>
      <c r="F36" s="375" t="s">
        <v>61</v>
      </c>
      <c r="G36" s="375"/>
      <c r="H36" s="375"/>
      <c r="I36" s="375"/>
      <c r="J36" s="375"/>
      <c r="K36" s="375"/>
      <c r="L36" s="376"/>
      <c r="M36" s="375"/>
      <c r="N36" s="375"/>
      <c r="O36" s="375"/>
      <c r="P36" s="375"/>
      <c r="Q36" s="375"/>
      <c r="R36" s="375"/>
      <c r="S36" s="375"/>
      <c r="T36" s="375"/>
      <c r="U36" s="377"/>
      <c r="V36" s="122"/>
      <c r="W36" s="112"/>
    </row>
    <row r="37" spans="1:23" ht="38.25" customHeight="1" x14ac:dyDescent="0.2">
      <c r="A37" s="119" t="s">
        <v>61</v>
      </c>
      <c r="B37" s="265">
        <v>46136</v>
      </c>
      <c r="C37" s="235" t="s">
        <v>77</v>
      </c>
      <c r="D37" s="246"/>
      <c r="E37" s="247"/>
      <c r="F37" s="375"/>
      <c r="G37" s="375"/>
      <c r="H37" s="375"/>
      <c r="I37" s="375"/>
      <c r="J37" s="375"/>
      <c r="K37" s="375"/>
      <c r="L37" s="376"/>
      <c r="M37" s="375"/>
      <c r="N37" s="375"/>
      <c r="O37" s="375"/>
      <c r="P37" s="375"/>
      <c r="Q37" s="375"/>
      <c r="R37" s="375"/>
      <c r="S37" s="375"/>
      <c r="T37" s="375"/>
      <c r="U37" s="377"/>
      <c r="V37" s="122"/>
      <c r="W37" s="112"/>
    </row>
    <row r="38" spans="1:23" ht="38.25" customHeight="1" x14ac:dyDescent="0.2">
      <c r="A38" s="119" t="s">
        <v>61</v>
      </c>
      <c r="B38" s="267">
        <v>46137</v>
      </c>
      <c r="C38" s="235" t="s">
        <v>132</v>
      </c>
      <c r="D38" s="246"/>
      <c r="E38" s="247"/>
      <c r="F38" s="375"/>
      <c r="G38" s="375"/>
      <c r="H38" s="375"/>
      <c r="I38" s="375"/>
      <c r="J38" s="375"/>
      <c r="K38" s="375"/>
      <c r="L38" s="376"/>
      <c r="M38" s="375"/>
      <c r="N38" s="375"/>
      <c r="O38" s="375"/>
      <c r="P38" s="375"/>
      <c r="Q38" s="375"/>
      <c r="R38" s="375"/>
      <c r="S38" s="375"/>
      <c r="T38" s="375"/>
      <c r="U38" s="377"/>
      <c r="V38" s="122"/>
      <c r="W38" s="112"/>
    </row>
    <row r="39" spans="1:23" ht="38.25" customHeight="1" x14ac:dyDescent="0.2">
      <c r="A39" s="119" t="s">
        <v>61</v>
      </c>
      <c r="B39" s="268">
        <v>46138</v>
      </c>
      <c r="C39" s="235" t="s">
        <v>132</v>
      </c>
      <c r="D39" s="246"/>
      <c r="E39" s="247"/>
      <c r="F39" s="375"/>
      <c r="G39" s="375"/>
      <c r="H39" s="375"/>
      <c r="I39" s="375"/>
      <c r="J39" s="375"/>
      <c r="K39" s="375"/>
      <c r="L39" s="376"/>
      <c r="M39" s="375"/>
      <c r="N39" s="375"/>
      <c r="O39" s="375"/>
      <c r="P39" s="375"/>
      <c r="Q39" s="375"/>
      <c r="R39" s="375"/>
      <c r="S39" s="375"/>
      <c r="T39" s="375"/>
      <c r="U39" s="377"/>
      <c r="V39" s="122"/>
      <c r="W39" s="112"/>
    </row>
    <row r="40" spans="1:23" ht="38.25" customHeight="1" x14ac:dyDescent="0.2">
      <c r="A40" s="119" t="s">
        <v>61</v>
      </c>
      <c r="B40" s="265">
        <v>46139</v>
      </c>
      <c r="C40" s="235" t="s">
        <v>77</v>
      </c>
      <c r="D40" s="246"/>
      <c r="E40" s="247"/>
      <c r="F40" s="375"/>
      <c r="G40" s="375"/>
      <c r="H40" s="375"/>
      <c r="I40" s="375"/>
      <c r="J40" s="375"/>
      <c r="K40" s="375"/>
      <c r="L40" s="376"/>
      <c r="M40" s="375"/>
      <c r="N40" s="375"/>
      <c r="O40" s="375"/>
      <c r="P40" s="375"/>
      <c r="Q40" s="375"/>
      <c r="R40" s="375"/>
      <c r="S40" s="375"/>
      <c r="T40" s="375"/>
      <c r="U40" s="377"/>
      <c r="V40" s="122"/>
      <c r="W40" s="112"/>
    </row>
    <row r="41" spans="1:23" ht="38.25" customHeight="1" x14ac:dyDescent="0.2">
      <c r="A41" s="119" t="s">
        <v>61</v>
      </c>
      <c r="B41" s="265">
        <v>46140</v>
      </c>
      <c r="C41" s="235" t="s">
        <v>77</v>
      </c>
      <c r="D41" s="246"/>
      <c r="E41" s="247"/>
      <c r="F41" s="375"/>
      <c r="G41" s="375"/>
      <c r="H41" s="375"/>
      <c r="I41" s="375"/>
      <c r="J41" s="375"/>
      <c r="K41" s="375"/>
      <c r="L41" s="376"/>
      <c r="M41" s="375"/>
      <c r="N41" s="375"/>
      <c r="O41" s="375"/>
      <c r="P41" s="375"/>
      <c r="Q41" s="375"/>
      <c r="R41" s="375"/>
      <c r="S41" s="375"/>
      <c r="T41" s="375"/>
      <c r="U41" s="377"/>
      <c r="V41" s="122"/>
      <c r="W41" s="112"/>
    </row>
    <row r="42" spans="1:23" ht="38.25" customHeight="1" x14ac:dyDescent="0.2">
      <c r="A42" s="119"/>
      <c r="B42" s="268">
        <v>46141</v>
      </c>
      <c r="C42" s="235" t="s">
        <v>132</v>
      </c>
      <c r="D42" s="246"/>
      <c r="E42" s="247"/>
      <c r="F42" s="375" t="s">
        <v>61</v>
      </c>
      <c r="G42" s="375"/>
      <c r="H42" s="375"/>
      <c r="I42" s="375"/>
      <c r="J42" s="375"/>
      <c r="K42" s="375"/>
      <c r="L42" s="376"/>
      <c r="M42" s="375"/>
      <c r="N42" s="375"/>
      <c r="O42" s="375"/>
      <c r="P42" s="375"/>
      <c r="Q42" s="375"/>
      <c r="R42" s="375"/>
      <c r="S42" s="375"/>
      <c r="T42" s="375"/>
      <c r="U42" s="377"/>
      <c r="V42" s="122"/>
      <c r="W42" s="112"/>
    </row>
    <row r="43" spans="1:23" ht="38.25" customHeight="1" x14ac:dyDescent="0.2">
      <c r="A43" s="119"/>
      <c r="B43" s="265">
        <v>46142</v>
      </c>
      <c r="C43" s="235" t="s">
        <v>77</v>
      </c>
      <c r="D43" s="246"/>
      <c r="E43" s="247"/>
      <c r="F43" s="375" t="s">
        <v>61</v>
      </c>
      <c r="G43" s="375"/>
      <c r="H43" s="375"/>
      <c r="I43" s="375"/>
      <c r="J43" s="375"/>
      <c r="K43" s="375"/>
      <c r="L43" s="376"/>
      <c r="M43" s="375"/>
      <c r="N43" s="375"/>
      <c r="O43" s="375"/>
      <c r="P43" s="375"/>
      <c r="Q43" s="375"/>
      <c r="R43" s="375"/>
      <c r="S43" s="375"/>
      <c r="T43" s="375"/>
      <c r="U43" s="377"/>
      <c r="V43" s="122"/>
      <c r="W43" s="112"/>
    </row>
    <row r="44" spans="1:23" ht="38.25" customHeight="1" thickBot="1" x14ac:dyDescent="0.25">
      <c r="A44" s="127"/>
      <c r="B44" s="266" t="s">
        <v>61</v>
      </c>
      <c r="C44" s="235"/>
      <c r="D44" s="248"/>
      <c r="E44" s="249"/>
      <c r="F44" s="387" t="s">
        <v>61</v>
      </c>
      <c r="G44" s="387"/>
      <c r="H44" s="387"/>
      <c r="I44" s="387"/>
      <c r="J44" s="387"/>
      <c r="K44" s="387"/>
      <c r="L44" s="388"/>
      <c r="M44" s="387"/>
      <c r="N44" s="387"/>
      <c r="O44" s="387"/>
      <c r="P44" s="387"/>
      <c r="Q44" s="387"/>
      <c r="R44" s="387"/>
      <c r="S44" s="387"/>
      <c r="T44" s="387"/>
      <c r="U44" s="389"/>
      <c r="V44" s="122"/>
      <c r="W44" s="112"/>
    </row>
    <row r="45" spans="1:23" s="130" customFormat="1" ht="18.75" customHeight="1" x14ac:dyDescent="0.2">
      <c r="A45" s="131"/>
      <c r="B45" s="384" t="s">
        <v>179</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row>
    <row r="46" spans="1:23" s="130" customFormat="1" ht="19.5" customHeight="1" thickBot="1" x14ac:dyDescent="0.25">
      <c r="A46" s="136" t="s">
        <v>87</v>
      </c>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row>
    <row r="47" spans="1:23" s="130" customFormat="1" ht="18.75" customHeight="1" x14ac:dyDescent="0.2">
      <c r="A47" s="136"/>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23" s="148" customFormat="1" ht="19.5" customHeight="1" x14ac:dyDescent="0.45">
      <c r="A48" s="144"/>
      <c r="B48" s="386"/>
      <c r="C48" s="386"/>
      <c r="D48" s="145"/>
      <c r="E48" s="146"/>
      <c r="F48" s="146"/>
      <c r="G48" s="146"/>
      <c r="H48" s="146"/>
      <c r="I48" s="146"/>
      <c r="J48" s="146"/>
      <c r="K48" s="146"/>
      <c r="L48" s="146"/>
      <c r="M48" s="146"/>
      <c r="N48" s="147"/>
      <c r="O48" s="146"/>
      <c r="P48" s="216"/>
      <c r="Q48" s="216"/>
      <c r="R48" s="217"/>
      <c r="S48" s="217"/>
      <c r="T48" s="217"/>
      <c r="U48" s="217"/>
      <c r="V48" s="117"/>
      <c r="W48" s="145"/>
    </row>
    <row r="49" spans="1:22" ht="18.75" hidden="1" customHeight="1" x14ac:dyDescent="0.2">
      <c r="B49" s="112"/>
      <c r="C49" s="116"/>
      <c r="D49" s="112"/>
      <c r="E49" s="112"/>
      <c r="F49" s="112"/>
      <c r="G49" s="112"/>
      <c r="H49" s="112"/>
      <c r="I49" s="112"/>
      <c r="J49" s="112"/>
      <c r="K49" s="112"/>
      <c r="L49" s="112"/>
      <c r="M49" s="112"/>
      <c r="N49" s="112"/>
      <c r="O49" s="112"/>
      <c r="P49" s="112"/>
      <c r="Q49" s="112"/>
      <c r="R49" s="112"/>
      <c r="S49" s="112"/>
      <c r="T49" s="112"/>
      <c r="U49" s="112"/>
    </row>
    <row r="50" spans="1:22" ht="18.75" hidden="1" customHeight="1" x14ac:dyDescent="0.2">
      <c r="B50" s="112"/>
      <c r="C50" s="116"/>
      <c r="D50" s="112"/>
      <c r="E50" s="112"/>
      <c r="F50" s="112"/>
      <c r="G50" s="112"/>
      <c r="H50" s="112"/>
      <c r="I50" s="112"/>
      <c r="J50" s="112"/>
      <c r="K50" s="112"/>
      <c r="L50" s="112"/>
      <c r="M50" s="112"/>
      <c r="N50" s="112"/>
      <c r="O50" s="112"/>
      <c r="P50" s="112"/>
      <c r="Q50" s="112"/>
      <c r="R50" s="112"/>
      <c r="S50" s="112"/>
      <c r="T50" s="112"/>
      <c r="U50" s="112"/>
      <c r="V50" s="112"/>
    </row>
    <row r="51" spans="1:22" ht="18.75" hidden="1" customHeight="1" x14ac:dyDescent="0.2">
      <c r="B51" s="112"/>
      <c r="C51" s="116"/>
      <c r="D51" s="112"/>
      <c r="E51" s="112"/>
      <c r="F51" s="112"/>
      <c r="G51" s="112"/>
      <c r="H51" s="112"/>
      <c r="I51" s="112"/>
      <c r="J51" s="112"/>
      <c r="K51" s="112"/>
      <c r="L51" s="152"/>
      <c r="M51" s="112"/>
      <c r="N51" s="112"/>
      <c r="O51" s="112"/>
      <c r="P51" s="112"/>
      <c r="Q51" s="112"/>
      <c r="R51" s="112"/>
      <c r="S51" s="112"/>
      <c r="T51" s="112"/>
      <c r="U51" s="112"/>
      <c r="V51" s="112"/>
    </row>
    <row r="52" spans="1:22" s="154" customFormat="1" ht="27" hidden="1" customHeight="1" x14ac:dyDescent="0.2">
      <c r="A52" s="153"/>
      <c r="B52" s="382" t="s">
        <v>64</v>
      </c>
      <c r="C52" s="382"/>
      <c r="D52" s="382"/>
      <c r="E52" s="382"/>
      <c r="F52" s="382"/>
      <c r="G52" s="382"/>
      <c r="H52" s="382"/>
      <c r="I52" s="382"/>
      <c r="J52" s="382"/>
      <c r="K52" s="382"/>
      <c r="L52" s="382"/>
      <c r="M52" s="382"/>
      <c r="N52" s="382"/>
      <c r="O52" s="382"/>
      <c r="P52" s="382"/>
      <c r="Q52" s="382"/>
      <c r="R52" s="382"/>
      <c r="S52" s="382"/>
      <c r="T52" s="382"/>
      <c r="U52" s="382"/>
      <c r="V52" s="112"/>
    </row>
    <row r="53" spans="1:22" ht="27" hidden="1" customHeight="1" thickBot="1" x14ac:dyDescent="0.25">
      <c r="B53" s="112"/>
      <c r="C53" s="155"/>
      <c r="D53" s="156"/>
      <c r="E53" s="156"/>
      <c r="F53" s="156"/>
      <c r="G53" s="156"/>
      <c r="H53" s="156"/>
      <c r="I53" s="156"/>
      <c r="J53" s="156"/>
      <c r="K53" s="156"/>
      <c r="L53" s="156"/>
      <c r="M53" s="156"/>
      <c r="N53" s="156"/>
      <c r="O53" s="156"/>
      <c r="P53" s="156"/>
      <c r="Q53" s="156"/>
      <c r="R53" s="156"/>
      <c r="S53" s="156"/>
      <c r="T53" s="112"/>
      <c r="U53" s="112"/>
      <c r="V53" s="157"/>
    </row>
    <row r="54" spans="1:22" ht="27" hidden="1" customHeight="1" x14ac:dyDescent="0.2">
      <c r="B54" s="158"/>
      <c r="C54" s="159"/>
      <c r="D54" s="160"/>
      <c r="E54" s="160"/>
      <c r="F54" s="160"/>
      <c r="G54" s="160"/>
      <c r="H54" s="160"/>
      <c r="I54" s="160"/>
      <c r="J54" s="160"/>
      <c r="K54" s="160"/>
      <c r="L54" s="160"/>
      <c r="M54" s="160"/>
      <c r="N54" s="160"/>
      <c r="O54" s="160"/>
      <c r="P54" s="160"/>
      <c r="Q54" s="160"/>
      <c r="R54" s="160"/>
      <c r="S54" s="160"/>
      <c r="T54" s="161"/>
      <c r="U54" s="158"/>
      <c r="V54" s="162"/>
    </row>
    <row r="55" spans="1:22" ht="27" hidden="1" customHeight="1" x14ac:dyDescent="0.2">
      <c r="B55" s="163"/>
      <c r="C55" s="379"/>
      <c r="D55" s="380"/>
      <c r="E55" s="380"/>
      <c r="F55" s="380"/>
      <c r="G55" s="380"/>
      <c r="H55" s="380"/>
      <c r="I55" s="380"/>
      <c r="J55" s="380"/>
      <c r="K55" s="380"/>
      <c r="L55" s="380"/>
      <c r="M55" s="380"/>
      <c r="N55" s="380"/>
      <c r="O55" s="380"/>
      <c r="P55" s="380"/>
      <c r="Q55" s="380"/>
      <c r="R55" s="380"/>
      <c r="S55" s="380"/>
      <c r="T55" s="381"/>
      <c r="U55" s="163"/>
      <c r="V55" s="162"/>
    </row>
    <row r="56" spans="1:22" ht="27" hidden="1" customHeight="1" x14ac:dyDescent="0.2">
      <c r="B56" s="163"/>
      <c r="C56" s="379"/>
      <c r="D56" s="380"/>
      <c r="E56" s="380"/>
      <c r="F56" s="380"/>
      <c r="G56" s="380"/>
      <c r="H56" s="380"/>
      <c r="I56" s="380"/>
      <c r="J56" s="380"/>
      <c r="K56" s="380"/>
      <c r="L56" s="380"/>
      <c r="M56" s="380"/>
      <c r="N56" s="380"/>
      <c r="O56" s="380"/>
      <c r="P56" s="380"/>
      <c r="Q56" s="380"/>
      <c r="R56" s="380"/>
      <c r="S56" s="380"/>
      <c r="T56" s="381"/>
      <c r="U56" s="163"/>
      <c r="V56" s="162"/>
    </row>
    <row r="57" spans="1:22" ht="27" hidden="1" customHeight="1" x14ac:dyDescent="0.2">
      <c r="B57" s="163"/>
      <c r="C57" s="379"/>
      <c r="D57" s="380"/>
      <c r="E57" s="380"/>
      <c r="F57" s="380"/>
      <c r="G57" s="380"/>
      <c r="H57" s="380"/>
      <c r="I57" s="380"/>
      <c r="J57" s="380"/>
      <c r="K57" s="380"/>
      <c r="L57" s="380"/>
      <c r="M57" s="380"/>
      <c r="N57" s="380"/>
      <c r="O57" s="380"/>
      <c r="P57" s="380"/>
      <c r="Q57" s="380"/>
      <c r="R57" s="380"/>
      <c r="S57" s="380"/>
      <c r="T57" s="381"/>
      <c r="U57" s="163"/>
      <c r="V57" s="162"/>
    </row>
    <row r="58" spans="1:22" ht="27" hidden="1" customHeight="1" x14ac:dyDescent="0.2">
      <c r="B58" s="163"/>
      <c r="C58" s="379"/>
      <c r="D58" s="380"/>
      <c r="E58" s="380"/>
      <c r="F58" s="380"/>
      <c r="G58" s="380"/>
      <c r="H58" s="380"/>
      <c r="I58" s="380"/>
      <c r="J58" s="380"/>
      <c r="K58" s="380"/>
      <c r="L58" s="380"/>
      <c r="M58" s="380"/>
      <c r="N58" s="380"/>
      <c r="O58" s="380"/>
      <c r="P58" s="380"/>
      <c r="Q58" s="380"/>
      <c r="R58" s="380"/>
      <c r="S58" s="380"/>
      <c r="T58" s="381"/>
      <c r="U58" s="163"/>
      <c r="V58" s="162"/>
    </row>
    <row r="59" spans="1:22" ht="27" hidden="1" customHeight="1" x14ac:dyDescent="0.2">
      <c r="B59" s="163"/>
      <c r="C59" s="379"/>
      <c r="D59" s="380"/>
      <c r="E59" s="380"/>
      <c r="F59" s="380"/>
      <c r="G59" s="380"/>
      <c r="H59" s="380"/>
      <c r="I59" s="380"/>
      <c r="J59" s="380"/>
      <c r="K59" s="380"/>
      <c r="L59" s="380"/>
      <c r="M59" s="380"/>
      <c r="N59" s="380"/>
      <c r="O59" s="380"/>
      <c r="P59" s="380"/>
      <c r="Q59" s="380"/>
      <c r="R59" s="380"/>
      <c r="S59" s="380"/>
      <c r="T59" s="381"/>
      <c r="U59" s="163"/>
      <c r="V59" s="162"/>
    </row>
    <row r="60" spans="1:22" ht="27" hidden="1" customHeight="1" x14ac:dyDescent="0.2">
      <c r="B60" s="163"/>
      <c r="C60" s="379"/>
      <c r="D60" s="380"/>
      <c r="E60" s="380"/>
      <c r="F60" s="380"/>
      <c r="G60" s="380"/>
      <c r="H60" s="380"/>
      <c r="I60" s="380"/>
      <c r="J60" s="380"/>
      <c r="K60" s="380"/>
      <c r="L60" s="380"/>
      <c r="M60" s="380"/>
      <c r="N60" s="380"/>
      <c r="O60" s="380"/>
      <c r="P60" s="380"/>
      <c r="Q60" s="380"/>
      <c r="R60" s="380"/>
      <c r="S60" s="380"/>
      <c r="T60" s="381"/>
      <c r="U60" s="163"/>
      <c r="V60" s="162"/>
    </row>
    <row r="61" spans="1:22" ht="27" hidden="1" customHeight="1" x14ac:dyDescent="0.2">
      <c r="B61" s="163"/>
      <c r="C61" s="379"/>
      <c r="D61" s="380"/>
      <c r="E61" s="380"/>
      <c r="F61" s="380"/>
      <c r="G61" s="380"/>
      <c r="H61" s="380"/>
      <c r="I61" s="380"/>
      <c r="J61" s="380"/>
      <c r="K61" s="380"/>
      <c r="L61" s="380"/>
      <c r="M61" s="380"/>
      <c r="N61" s="380"/>
      <c r="O61" s="380"/>
      <c r="P61" s="380"/>
      <c r="Q61" s="380"/>
      <c r="R61" s="380"/>
      <c r="S61" s="380"/>
      <c r="T61" s="381"/>
      <c r="U61" s="163"/>
      <c r="V61" s="162"/>
    </row>
    <row r="62" spans="1:22" ht="27" hidden="1" customHeight="1" thickBot="1" x14ac:dyDescent="0.25">
      <c r="B62" s="158"/>
      <c r="C62" s="164"/>
      <c r="D62" s="165"/>
      <c r="E62" s="165"/>
      <c r="F62" s="165"/>
      <c r="G62" s="165"/>
      <c r="H62" s="165"/>
      <c r="I62" s="165"/>
      <c r="J62" s="165"/>
      <c r="K62" s="165"/>
      <c r="L62" s="165"/>
      <c r="M62" s="165"/>
      <c r="N62" s="165"/>
      <c r="O62" s="165"/>
      <c r="P62" s="165"/>
      <c r="Q62" s="165"/>
      <c r="R62" s="165"/>
      <c r="S62" s="165"/>
      <c r="T62" s="166"/>
      <c r="U62" s="158"/>
      <c r="V62" s="162"/>
    </row>
    <row r="63" spans="1:22" ht="27" hidden="1" customHeight="1" x14ac:dyDescent="0.2">
      <c r="B63" s="167"/>
      <c r="C63" s="156"/>
      <c r="D63" s="156"/>
      <c r="E63" s="156"/>
      <c r="F63" s="156"/>
      <c r="G63" s="168"/>
      <c r="H63" s="168"/>
      <c r="I63" s="168"/>
      <c r="J63" s="168"/>
      <c r="K63" s="168"/>
      <c r="L63" s="156"/>
      <c r="M63" s="156"/>
      <c r="N63" s="156"/>
      <c r="O63" s="156"/>
      <c r="P63" s="156"/>
      <c r="Q63" s="156"/>
      <c r="R63" s="156"/>
      <c r="S63" s="112"/>
      <c r="T63" s="152"/>
      <c r="U63" s="169"/>
      <c r="V63" s="162"/>
    </row>
    <row r="64" spans="1:22" ht="27" hidden="1" customHeight="1" x14ac:dyDescent="0.2">
      <c r="B64" s="167"/>
      <c r="C64" s="168"/>
      <c r="D64" s="168"/>
      <c r="E64" s="168"/>
      <c r="F64" s="168"/>
      <c r="G64" s="168"/>
      <c r="H64" s="168"/>
      <c r="I64" s="168"/>
      <c r="J64" s="168"/>
      <c r="K64" s="168"/>
      <c r="L64" s="156"/>
      <c r="M64" s="156"/>
      <c r="N64" s="156"/>
      <c r="O64" s="156"/>
      <c r="P64" s="156"/>
      <c r="Q64" s="156"/>
      <c r="R64" s="156"/>
      <c r="S64" s="112"/>
      <c r="T64" s="152"/>
      <c r="U64" s="170"/>
      <c r="V64" s="162"/>
    </row>
    <row r="65" spans="1:22" s="154" customFormat="1" ht="27" hidden="1" customHeight="1" x14ac:dyDescent="0.2">
      <c r="A65" s="153"/>
      <c r="B65" s="383" t="s">
        <v>65</v>
      </c>
      <c r="C65" s="383"/>
      <c r="D65" s="383"/>
      <c r="E65" s="383"/>
      <c r="F65" s="383"/>
      <c r="G65" s="383"/>
      <c r="H65" s="383"/>
      <c r="I65" s="383"/>
      <c r="J65" s="383"/>
      <c r="K65" s="383"/>
      <c r="L65" s="383"/>
      <c r="M65" s="383"/>
      <c r="N65" s="383"/>
      <c r="O65" s="383"/>
      <c r="P65" s="383"/>
      <c r="Q65" s="383"/>
      <c r="R65" s="383"/>
      <c r="S65" s="383"/>
      <c r="T65" s="383"/>
      <c r="U65" s="383"/>
      <c r="V65" s="157"/>
    </row>
    <row r="66" spans="1:22" ht="27" hidden="1" customHeight="1" thickBot="1" x14ac:dyDescent="0.25">
      <c r="B66" s="167"/>
      <c r="C66" s="168"/>
      <c r="D66" s="168"/>
      <c r="E66" s="168"/>
      <c r="F66" s="168"/>
      <c r="G66" s="168"/>
      <c r="H66" s="168"/>
      <c r="I66" s="168"/>
      <c r="J66" s="168"/>
      <c r="K66" s="168"/>
      <c r="L66" s="156"/>
      <c r="M66" s="156"/>
      <c r="N66" s="156"/>
      <c r="O66" s="156"/>
      <c r="P66" s="156"/>
      <c r="Q66" s="156"/>
      <c r="R66" s="156"/>
      <c r="S66" s="112"/>
      <c r="T66" s="152"/>
      <c r="U66" s="170"/>
      <c r="V66" s="162"/>
    </row>
    <row r="67" spans="1:22" ht="27" hidden="1" customHeight="1" x14ac:dyDescent="0.2">
      <c r="B67" s="171"/>
      <c r="C67" s="172"/>
      <c r="D67" s="173"/>
      <c r="E67" s="173"/>
      <c r="F67" s="173"/>
      <c r="G67" s="173"/>
      <c r="H67" s="173"/>
      <c r="I67" s="173"/>
      <c r="J67" s="173"/>
      <c r="K67" s="173"/>
      <c r="L67" s="174"/>
      <c r="M67" s="174"/>
      <c r="N67" s="174"/>
      <c r="O67" s="174"/>
      <c r="P67" s="174"/>
      <c r="Q67" s="174"/>
      <c r="R67" s="174"/>
      <c r="S67" s="174"/>
      <c r="T67" s="175"/>
      <c r="U67" s="170"/>
      <c r="V67" s="162"/>
    </row>
    <row r="68" spans="1:22" ht="27" hidden="1" customHeight="1" x14ac:dyDescent="0.2">
      <c r="B68" s="163"/>
      <c r="C68" s="379"/>
      <c r="D68" s="380"/>
      <c r="E68" s="380"/>
      <c r="F68" s="380"/>
      <c r="G68" s="380"/>
      <c r="H68" s="380"/>
      <c r="I68" s="380"/>
      <c r="J68" s="380"/>
      <c r="K68" s="380"/>
      <c r="L68" s="380"/>
      <c r="M68" s="380"/>
      <c r="N68" s="380"/>
      <c r="O68" s="380"/>
      <c r="P68" s="380"/>
      <c r="Q68" s="380"/>
      <c r="R68" s="380"/>
      <c r="S68" s="380"/>
      <c r="T68" s="381"/>
      <c r="U68" s="163"/>
      <c r="V68" s="162"/>
    </row>
    <row r="69" spans="1:22" ht="27" hidden="1" customHeight="1" x14ac:dyDescent="0.2">
      <c r="B69" s="163"/>
      <c r="C69" s="379"/>
      <c r="D69" s="380"/>
      <c r="E69" s="380"/>
      <c r="F69" s="380"/>
      <c r="G69" s="380"/>
      <c r="H69" s="380"/>
      <c r="I69" s="380"/>
      <c r="J69" s="380"/>
      <c r="K69" s="380"/>
      <c r="L69" s="380"/>
      <c r="M69" s="380"/>
      <c r="N69" s="380"/>
      <c r="O69" s="380"/>
      <c r="P69" s="380"/>
      <c r="Q69" s="380"/>
      <c r="R69" s="380"/>
      <c r="S69" s="380"/>
      <c r="T69" s="381"/>
      <c r="U69" s="163"/>
      <c r="V69" s="162"/>
    </row>
    <row r="70" spans="1:22" ht="27" hidden="1" customHeight="1" x14ac:dyDescent="0.2">
      <c r="B70" s="163"/>
      <c r="C70" s="379"/>
      <c r="D70" s="380"/>
      <c r="E70" s="380"/>
      <c r="F70" s="380"/>
      <c r="G70" s="380"/>
      <c r="H70" s="380"/>
      <c r="I70" s="380"/>
      <c r="J70" s="380"/>
      <c r="K70" s="380"/>
      <c r="L70" s="380"/>
      <c r="M70" s="380"/>
      <c r="N70" s="380"/>
      <c r="O70" s="380"/>
      <c r="P70" s="380"/>
      <c r="Q70" s="380"/>
      <c r="R70" s="380"/>
      <c r="S70" s="380"/>
      <c r="T70" s="381"/>
      <c r="U70" s="163"/>
      <c r="V70" s="162"/>
    </row>
    <row r="71" spans="1:22" ht="27" hidden="1" customHeight="1" x14ac:dyDescent="0.2">
      <c r="B71" s="163"/>
      <c r="C71" s="379"/>
      <c r="D71" s="380"/>
      <c r="E71" s="380"/>
      <c r="F71" s="380"/>
      <c r="G71" s="380"/>
      <c r="H71" s="380"/>
      <c r="I71" s="380"/>
      <c r="J71" s="380"/>
      <c r="K71" s="380"/>
      <c r="L71" s="380"/>
      <c r="M71" s="380"/>
      <c r="N71" s="380"/>
      <c r="O71" s="380"/>
      <c r="P71" s="380"/>
      <c r="Q71" s="380"/>
      <c r="R71" s="380"/>
      <c r="S71" s="380"/>
      <c r="T71" s="381"/>
      <c r="U71" s="163"/>
      <c r="V71" s="162"/>
    </row>
    <row r="72" spans="1:22" ht="27" hidden="1" customHeight="1" x14ac:dyDescent="0.2">
      <c r="B72" s="163"/>
      <c r="C72" s="379"/>
      <c r="D72" s="380"/>
      <c r="E72" s="380"/>
      <c r="F72" s="380"/>
      <c r="G72" s="380"/>
      <c r="H72" s="380"/>
      <c r="I72" s="380"/>
      <c r="J72" s="380"/>
      <c r="K72" s="380"/>
      <c r="L72" s="380"/>
      <c r="M72" s="380"/>
      <c r="N72" s="380"/>
      <c r="O72" s="380"/>
      <c r="P72" s="380"/>
      <c r="Q72" s="380"/>
      <c r="R72" s="380"/>
      <c r="S72" s="380"/>
      <c r="T72" s="381"/>
      <c r="U72" s="163"/>
      <c r="V72" s="162"/>
    </row>
    <row r="73" spans="1:22" ht="27" hidden="1" customHeight="1" x14ac:dyDescent="0.2">
      <c r="B73" s="163"/>
      <c r="C73" s="379"/>
      <c r="D73" s="380"/>
      <c r="E73" s="380"/>
      <c r="F73" s="380"/>
      <c r="G73" s="380"/>
      <c r="H73" s="380"/>
      <c r="I73" s="380"/>
      <c r="J73" s="380"/>
      <c r="K73" s="380"/>
      <c r="L73" s="380"/>
      <c r="M73" s="380"/>
      <c r="N73" s="380"/>
      <c r="O73" s="380"/>
      <c r="P73" s="380"/>
      <c r="Q73" s="380"/>
      <c r="R73" s="380"/>
      <c r="S73" s="380"/>
      <c r="T73" s="381"/>
      <c r="U73" s="163"/>
      <c r="V73" s="162"/>
    </row>
    <row r="74" spans="1:22" ht="27" hidden="1" customHeight="1" x14ac:dyDescent="0.2">
      <c r="B74" s="163"/>
      <c r="C74" s="379"/>
      <c r="D74" s="380"/>
      <c r="E74" s="380"/>
      <c r="F74" s="380"/>
      <c r="G74" s="380"/>
      <c r="H74" s="380"/>
      <c r="I74" s="380"/>
      <c r="J74" s="380"/>
      <c r="K74" s="380"/>
      <c r="L74" s="380"/>
      <c r="M74" s="380"/>
      <c r="N74" s="380"/>
      <c r="O74" s="380"/>
      <c r="P74" s="380"/>
      <c r="Q74" s="380"/>
      <c r="R74" s="380"/>
      <c r="S74" s="380"/>
      <c r="T74" s="381"/>
      <c r="U74" s="163"/>
      <c r="V74" s="162"/>
    </row>
    <row r="75" spans="1:22" ht="27" hidden="1" customHeight="1" x14ac:dyDescent="0.2">
      <c r="B75" s="163"/>
      <c r="C75" s="379"/>
      <c r="D75" s="380"/>
      <c r="E75" s="380"/>
      <c r="F75" s="380"/>
      <c r="G75" s="380"/>
      <c r="H75" s="380"/>
      <c r="I75" s="380"/>
      <c r="J75" s="380"/>
      <c r="K75" s="380"/>
      <c r="L75" s="380"/>
      <c r="M75" s="380"/>
      <c r="N75" s="380"/>
      <c r="O75" s="380"/>
      <c r="P75" s="380"/>
      <c r="Q75" s="380"/>
      <c r="R75" s="380"/>
      <c r="S75" s="380"/>
      <c r="T75" s="381"/>
      <c r="U75" s="163"/>
      <c r="V75" s="162"/>
    </row>
    <row r="76" spans="1:22" ht="27" hidden="1" customHeight="1" x14ac:dyDescent="0.2">
      <c r="B76" s="163"/>
      <c r="C76" s="379"/>
      <c r="D76" s="380"/>
      <c r="E76" s="380"/>
      <c r="F76" s="380"/>
      <c r="G76" s="380"/>
      <c r="H76" s="380"/>
      <c r="I76" s="380"/>
      <c r="J76" s="380"/>
      <c r="K76" s="380"/>
      <c r="L76" s="380"/>
      <c r="M76" s="380"/>
      <c r="N76" s="380"/>
      <c r="O76" s="380"/>
      <c r="P76" s="380"/>
      <c r="Q76" s="380"/>
      <c r="R76" s="380"/>
      <c r="S76" s="380"/>
      <c r="T76" s="381"/>
      <c r="U76" s="163"/>
      <c r="V76" s="162"/>
    </row>
    <row r="77" spans="1:22" ht="27" hidden="1" customHeight="1" x14ac:dyDescent="0.2">
      <c r="B77" s="163"/>
      <c r="C77" s="379"/>
      <c r="D77" s="380"/>
      <c r="E77" s="380"/>
      <c r="F77" s="380"/>
      <c r="G77" s="380"/>
      <c r="H77" s="380"/>
      <c r="I77" s="380"/>
      <c r="J77" s="380"/>
      <c r="K77" s="380"/>
      <c r="L77" s="380"/>
      <c r="M77" s="380"/>
      <c r="N77" s="380"/>
      <c r="O77" s="380"/>
      <c r="P77" s="380"/>
      <c r="Q77" s="380"/>
      <c r="R77" s="380"/>
      <c r="S77" s="380"/>
      <c r="T77" s="381"/>
      <c r="U77" s="163"/>
      <c r="V77" s="162"/>
    </row>
    <row r="78" spans="1:22" ht="27" hidden="1" customHeight="1" x14ac:dyDescent="0.2">
      <c r="B78" s="163"/>
      <c r="C78" s="379"/>
      <c r="D78" s="380"/>
      <c r="E78" s="380"/>
      <c r="F78" s="380"/>
      <c r="G78" s="380"/>
      <c r="H78" s="380"/>
      <c r="I78" s="380"/>
      <c r="J78" s="380"/>
      <c r="K78" s="380"/>
      <c r="L78" s="380"/>
      <c r="M78" s="380"/>
      <c r="N78" s="380"/>
      <c r="O78" s="380"/>
      <c r="P78" s="380"/>
      <c r="Q78" s="380"/>
      <c r="R78" s="380"/>
      <c r="S78" s="380"/>
      <c r="T78" s="381"/>
      <c r="U78" s="163"/>
      <c r="V78" s="162"/>
    </row>
    <row r="79" spans="1:22" ht="27" hidden="1" customHeight="1" x14ac:dyDescent="0.2">
      <c r="B79" s="163"/>
      <c r="C79" s="379"/>
      <c r="D79" s="380"/>
      <c r="E79" s="380"/>
      <c r="F79" s="380"/>
      <c r="G79" s="380"/>
      <c r="H79" s="380"/>
      <c r="I79" s="380"/>
      <c r="J79" s="380"/>
      <c r="K79" s="380"/>
      <c r="L79" s="380"/>
      <c r="M79" s="380"/>
      <c r="N79" s="380"/>
      <c r="O79" s="380"/>
      <c r="P79" s="380"/>
      <c r="Q79" s="380"/>
      <c r="R79" s="380"/>
      <c r="S79" s="380"/>
      <c r="T79" s="381"/>
      <c r="U79" s="163"/>
      <c r="V79" s="162"/>
    </row>
    <row r="80" spans="1:22" ht="27" hidden="1" customHeight="1" x14ac:dyDescent="0.2">
      <c r="B80" s="163"/>
      <c r="C80" s="379"/>
      <c r="D80" s="380"/>
      <c r="E80" s="380"/>
      <c r="F80" s="380"/>
      <c r="G80" s="380"/>
      <c r="H80" s="380"/>
      <c r="I80" s="380"/>
      <c r="J80" s="380"/>
      <c r="K80" s="380"/>
      <c r="L80" s="380"/>
      <c r="M80" s="380"/>
      <c r="N80" s="380"/>
      <c r="O80" s="380"/>
      <c r="P80" s="380"/>
      <c r="Q80" s="380"/>
      <c r="R80" s="380"/>
      <c r="S80" s="380"/>
      <c r="T80" s="381"/>
      <c r="U80" s="163"/>
      <c r="V80" s="162"/>
    </row>
    <row r="81" spans="2:22" ht="27" hidden="1" customHeight="1" x14ac:dyDescent="0.2">
      <c r="B81" s="163"/>
      <c r="C81" s="379"/>
      <c r="D81" s="380"/>
      <c r="E81" s="380"/>
      <c r="F81" s="380"/>
      <c r="G81" s="380"/>
      <c r="H81" s="380"/>
      <c r="I81" s="380"/>
      <c r="J81" s="380"/>
      <c r="K81" s="380"/>
      <c r="L81" s="380"/>
      <c r="M81" s="380"/>
      <c r="N81" s="380"/>
      <c r="O81" s="380"/>
      <c r="P81" s="380"/>
      <c r="Q81" s="380"/>
      <c r="R81" s="380"/>
      <c r="S81" s="380"/>
      <c r="T81" s="381"/>
      <c r="U81" s="163"/>
      <c r="V81" s="162"/>
    </row>
    <row r="82" spans="2:22" ht="27" hidden="1" customHeight="1" x14ac:dyDescent="0.2">
      <c r="B82" s="163"/>
      <c r="C82" s="379"/>
      <c r="D82" s="380"/>
      <c r="E82" s="380"/>
      <c r="F82" s="380"/>
      <c r="G82" s="380"/>
      <c r="H82" s="380"/>
      <c r="I82" s="380"/>
      <c r="J82" s="380"/>
      <c r="K82" s="380"/>
      <c r="L82" s="380"/>
      <c r="M82" s="380"/>
      <c r="N82" s="380"/>
      <c r="O82" s="380"/>
      <c r="P82" s="380"/>
      <c r="Q82" s="380"/>
      <c r="R82" s="380"/>
      <c r="S82" s="380"/>
      <c r="T82" s="381"/>
      <c r="U82" s="163"/>
      <c r="V82" s="162"/>
    </row>
    <row r="83" spans="2:22" ht="27" hidden="1" customHeight="1" x14ac:dyDescent="0.2">
      <c r="B83" s="163"/>
      <c r="C83" s="379"/>
      <c r="D83" s="380"/>
      <c r="E83" s="380"/>
      <c r="F83" s="380"/>
      <c r="G83" s="380"/>
      <c r="H83" s="380"/>
      <c r="I83" s="380"/>
      <c r="J83" s="380"/>
      <c r="K83" s="380"/>
      <c r="L83" s="380"/>
      <c r="M83" s="380"/>
      <c r="N83" s="380"/>
      <c r="O83" s="380"/>
      <c r="P83" s="380"/>
      <c r="Q83" s="380"/>
      <c r="R83" s="380"/>
      <c r="S83" s="380"/>
      <c r="T83" s="381"/>
      <c r="U83" s="163"/>
      <c r="V83" s="162"/>
    </row>
    <row r="84" spans="2:22" ht="27" hidden="1" customHeight="1" x14ac:dyDescent="0.2">
      <c r="B84" s="163"/>
      <c r="C84" s="379"/>
      <c r="D84" s="380"/>
      <c r="E84" s="380"/>
      <c r="F84" s="380"/>
      <c r="G84" s="380"/>
      <c r="H84" s="380"/>
      <c r="I84" s="380"/>
      <c r="J84" s="380"/>
      <c r="K84" s="380"/>
      <c r="L84" s="380"/>
      <c r="M84" s="380"/>
      <c r="N84" s="380"/>
      <c r="O84" s="380"/>
      <c r="P84" s="380"/>
      <c r="Q84" s="380"/>
      <c r="R84" s="380"/>
      <c r="S84" s="380"/>
      <c r="T84" s="381"/>
      <c r="U84" s="163"/>
      <c r="V84" s="162"/>
    </row>
    <row r="85" spans="2:22" ht="27" hidden="1" customHeight="1" x14ac:dyDescent="0.2">
      <c r="B85" s="163"/>
      <c r="C85" s="379"/>
      <c r="D85" s="380"/>
      <c r="E85" s="380"/>
      <c r="F85" s="380"/>
      <c r="G85" s="380"/>
      <c r="H85" s="380"/>
      <c r="I85" s="380"/>
      <c r="J85" s="380"/>
      <c r="K85" s="380"/>
      <c r="L85" s="380"/>
      <c r="M85" s="380"/>
      <c r="N85" s="380"/>
      <c r="O85" s="380"/>
      <c r="P85" s="380"/>
      <c r="Q85" s="380"/>
      <c r="R85" s="380"/>
      <c r="S85" s="380"/>
      <c r="T85" s="381"/>
      <c r="U85" s="163"/>
      <c r="V85" s="162"/>
    </row>
    <row r="86" spans="2:22" ht="27" hidden="1" customHeight="1" x14ac:dyDescent="0.2">
      <c r="B86" s="163"/>
      <c r="C86" s="379"/>
      <c r="D86" s="380"/>
      <c r="E86" s="380"/>
      <c r="F86" s="380"/>
      <c r="G86" s="380"/>
      <c r="H86" s="380"/>
      <c r="I86" s="380"/>
      <c r="J86" s="380"/>
      <c r="K86" s="380"/>
      <c r="L86" s="380"/>
      <c r="M86" s="380"/>
      <c r="N86" s="380"/>
      <c r="O86" s="380"/>
      <c r="P86" s="380"/>
      <c r="Q86" s="380"/>
      <c r="R86" s="380"/>
      <c r="S86" s="380"/>
      <c r="T86" s="381"/>
      <c r="U86" s="163"/>
      <c r="V86" s="162"/>
    </row>
    <row r="87" spans="2:22" ht="27" hidden="1" customHeight="1" x14ac:dyDescent="0.2">
      <c r="B87" s="163"/>
      <c r="C87" s="379"/>
      <c r="D87" s="380"/>
      <c r="E87" s="380"/>
      <c r="F87" s="380"/>
      <c r="G87" s="380"/>
      <c r="H87" s="380"/>
      <c r="I87" s="380"/>
      <c r="J87" s="380"/>
      <c r="K87" s="380"/>
      <c r="L87" s="380"/>
      <c r="M87" s="380"/>
      <c r="N87" s="380"/>
      <c r="O87" s="380"/>
      <c r="P87" s="380"/>
      <c r="Q87" s="380"/>
      <c r="R87" s="380"/>
      <c r="S87" s="380"/>
      <c r="T87" s="381"/>
      <c r="U87" s="163"/>
      <c r="V87" s="162"/>
    </row>
    <row r="88" spans="2:22" ht="27" hidden="1" customHeight="1" x14ac:dyDescent="0.2">
      <c r="B88" s="163"/>
      <c r="C88" s="379"/>
      <c r="D88" s="380"/>
      <c r="E88" s="380"/>
      <c r="F88" s="380"/>
      <c r="G88" s="380"/>
      <c r="H88" s="380"/>
      <c r="I88" s="380"/>
      <c r="J88" s="380"/>
      <c r="K88" s="380"/>
      <c r="L88" s="380"/>
      <c r="M88" s="380"/>
      <c r="N88" s="380"/>
      <c r="O88" s="380"/>
      <c r="P88" s="380"/>
      <c r="Q88" s="380"/>
      <c r="R88" s="380"/>
      <c r="S88" s="380"/>
      <c r="T88" s="381"/>
      <c r="U88" s="163"/>
      <c r="V88" s="162"/>
    </row>
    <row r="89" spans="2:22" ht="27" hidden="1" customHeight="1" x14ac:dyDescent="0.2">
      <c r="B89" s="163"/>
      <c r="C89" s="379"/>
      <c r="D89" s="380"/>
      <c r="E89" s="380"/>
      <c r="F89" s="380"/>
      <c r="G89" s="380"/>
      <c r="H89" s="380"/>
      <c r="I89" s="380"/>
      <c r="J89" s="380"/>
      <c r="K89" s="380"/>
      <c r="L89" s="380"/>
      <c r="M89" s="380"/>
      <c r="N89" s="380"/>
      <c r="O89" s="380"/>
      <c r="P89" s="380"/>
      <c r="Q89" s="380"/>
      <c r="R89" s="380"/>
      <c r="S89" s="380"/>
      <c r="T89" s="381"/>
      <c r="U89" s="163"/>
      <c r="V89" s="162"/>
    </row>
    <row r="90" spans="2:22" ht="27" hidden="1" customHeight="1" x14ac:dyDescent="0.2">
      <c r="B90" s="163"/>
      <c r="C90" s="379"/>
      <c r="D90" s="380"/>
      <c r="E90" s="380"/>
      <c r="F90" s="380"/>
      <c r="G90" s="380"/>
      <c r="H90" s="380"/>
      <c r="I90" s="380"/>
      <c r="J90" s="380"/>
      <c r="K90" s="380"/>
      <c r="L90" s="380"/>
      <c r="M90" s="380"/>
      <c r="N90" s="380"/>
      <c r="O90" s="380"/>
      <c r="P90" s="380"/>
      <c r="Q90" s="380"/>
      <c r="R90" s="380"/>
      <c r="S90" s="380"/>
      <c r="T90" s="381"/>
      <c r="U90" s="163"/>
      <c r="V90" s="162"/>
    </row>
    <row r="91" spans="2:22" ht="27" hidden="1" customHeight="1" x14ac:dyDescent="0.2">
      <c r="B91" s="163"/>
      <c r="C91" s="379"/>
      <c r="D91" s="380"/>
      <c r="E91" s="380"/>
      <c r="F91" s="380"/>
      <c r="G91" s="380"/>
      <c r="H91" s="380"/>
      <c r="I91" s="380"/>
      <c r="J91" s="380"/>
      <c r="K91" s="380"/>
      <c r="L91" s="380"/>
      <c r="M91" s="380"/>
      <c r="N91" s="380"/>
      <c r="O91" s="380"/>
      <c r="P91" s="380"/>
      <c r="Q91" s="380"/>
      <c r="R91" s="380"/>
      <c r="S91" s="380"/>
      <c r="T91" s="381"/>
      <c r="U91" s="163"/>
      <c r="V91" s="162"/>
    </row>
    <row r="92" spans="2:22" ht="27" hidden="1" customHeight="1" x14ac:dyDescent="0.2">
      <c r="B92" s="163"/>
      <c r="C92" s="379"/>
      <c r="D92" s="380"/>
      <c r="E92" s="380"/>
      <c r="F92" s="380"/>
      <c r="G92" s="380"/>
      <c r="H92" s="380"/>
      <c r="I92" s="380"/>
      <c r="J92" s="380"/>
      <c r="K92" s="380"/>
      <c r="L92" s="380"/>
      <c r="M92" s="380"/>
      <c r="N92" s="380"/>
      <c r="O92" s="380"/>
      <c r="P92" s="380"/>
      <c r="Q92" s="380"/>
      <c r="R92" s="380"/>
      <c r="S92" s="380"/>
      <c r="T92" s="381"/>
      <c r="U92" s="163"/>
      <c r="V92" s="162"/>
    </row>
    <row r="93" spans="2:22" ht="27" hidden="1" customHeight="1" x14ac:dyDescent="0.2">
      <c r="B93" s="163"/>
      <c r="C93" s="379"/>
      <c r="D93" s="380"/>
      <c r="E93" s="380"/>
      <c r="F93" s="380"/>
      <c r="G93" s="380"/>
      <c r="H93" s="380"/>
      <c r="I93" s="380"/>
      <c r="J93" s="380"/>
      <c r="K93" s="380"/>
      <c r="L93" s="380"/>
      <c r="M93" s="380"/>
      <c r="N93" s="380"/>
      <c r="O93" s="380"/>
      <c r="P93" s="380"/>
      <c r="Q93" s="380"/>
      <c r="R93" s="380"/>
      <c r="S93" s="380"/>
      <c r="T93" s="381"/>
      <c r="U93" s="163"/>
      <c r="V93" s="162"/>
    </row>
    <row r="94" spans="2:22" ht="27" hidden="1" customHeight="1" x14ac:dyDescent="0.2">
      <c r="B94" s="163"/>
      <c r="C94" s="379"/>
      <c r="D94" s="380"/>
      <c r="E94" s="380"/>
      <c r="F94" s="380"/>
      <c r="G94" s="380"/>
      <c r="H94" s="380"/>
      <c r="I94" s="380"/>
      <c r="J94" s="380"/>
      <c r="K94" s="380"/>
      <c r="L94" s="380"/>
      <c r="M94" s="380"/>
      <c r="N94" s="380"/>
      <c r="O94" s="380"/>
      <c r="P94" s="380"/>
      <c r="Q94" s="380"/>
      <c r="R94" s="380"/>
      <c r="S94" s="380"/>
      <c r="T94" s="381"/>
      <c r="U94" s="163"/>
      <c r="V94" s="162"/>
    </row>
    <row r="95" spans="2:22" ht="27" hidden="1" customHeight="1" x14ac:dyDescent="0.2">
      <c r="B95" s="163"/>
      <c r="C95" s="379"/>
      <c r="D95" s="380"/>
      <c r="E95" s="380"/>
      <c r="F95" s="380"/>
      <c r="G95" s="380"/>
      <c r="H95" s="380"/>
      <c r="I95" s="380"/>
      <c r="J95" s="380"/>
      <c r="K95" s="380"/>
      <c r="L95" s="380"/>
      <c r="M95" s="380"/>
      <c r="N95" s="380"/>
      <c r="O95" s="380"/>
      <c r="P95" s="380"/>
      <c r="Q95" s="380"/>
      <c r="R95" s="380"/>
      <c r="S95" s="380"/>
      <c r="T95" s="381"/>
      <c r="U95" s="163"/>
      <c r="V95" s="162"/>
    </row>
    <row r="96" spans="2:22" ht="27" hidden="1" customHeight="1" x14ac:dyDescent="0.2">
      <c r="B96" s="163"/>
      <c r="C96" s="379"/>
      <c r="D96" s="380"/>
      <c r="E96" s="380"/>
      <c r="F96" s="380"/>
      <c r="G96" s="380"/>
      <c r="H96" s="380"/>
      <c r="I96" s="380"/>
      <c r="J96" s="380"/>
      <c r="K96" s="380"/>
      <c r="L96" s="380"/>
      <c r="M96" s="380"/>
      <c r="N96" s="380"/>
      <c r="O96" s="380"/>
      <c r="P96" s="380"/>
      <c r="Q96" s="380"/>
      <c r="R96" s="380"/>
      <c r="S96" s="380"/>
      <c r="T96" s="381"/>
      <c r="U96" s="163"/>
      <c r="V96" s="162"/>
    </row>
    <row r="97" spans="1:22" ht="27" hidden="1" customHeight="1" x14ac:dyDescent="0.2">
      <c r="B97" s="163"/>
      <c r="C97" s="379"/>
      <c r="D97" s="380"/>
      <c r="E97" s="380"/>
      <c r="F97" s="380"/>
      <c r="G97" s="380"/>
      <c r="H97" s="380"/>
      <c r="I97" s="380"/>
      <c r="J97" s="380"/>
      <c r="K97" s="380"/>
      <c r="L97" s="380"/>
      <c r="M97" s="380"/>
      <c r="N97" s="380"/>
      <c r="O97" s="380"/>
      <c r="P97" s="380"/>
      <c r="Q97" s="380"/>
      <c r="R97" s="380"/>
      <c r="S97" s="380"/>
      <c r="T97" s="381"/>
      <c r="U97" s="163"/>
      <c r="V97" s="162"/>
    </row>
    <row r="98" spans="1:22" ht="27" hidden="1" customHeight="1" x14ac:dyDescent="0.2">
      <c r="B98" s="163"/>
      <c r="C98" s="379"/>
      <c r="D98" s="380"/>
      <c r="E98" s="380"/>
      <c r="F98" s="380"/>
      <c r="G98" s="380"/>
      <c r="H98" s="380"/>
      <c r="I98" s="380"/>
      <c r="J98" s="380"/>
      <c r="K98" s="380"/>
      <c r="L98" s="380"/>
      <c r="M98" s="380"/>
      <c r="N98" s="380"/>
      <c r="O98" s="380"/>
      <c r="P98" s="380"/>
      <c r="Q98" s="380"/>
      <c r="R98" s="380"/>
      <c r="S98" s="380"/>
      <c r="T98" s="381"/>
      <c r="U98" s="163"/>
      <c r="V98" s="162"/>
    </row>
    <row r="99" spans="1:22" ht="27" hidden="1" customHeight="1" x14ac:dyDescent="0.2">
      <c r="B99" s="163"/>
      <c r="C99" s="379"/>
      <c r="D99" s="380"/>
      <c r="E99" s="380"/>
      <c r="F99" s="380"/>
      <c r="G99" s="380"/>
      <c r="H99" s="380"/>
      <c r="I99" s="380"/>
      <c r="J99" s="380"/>
      <c r="K99" s="380"/>
      <c r="L99" s="380"/>
      <c r="M99" s="380"/>
      <c r="N99" s="380"/>
      <c r="O99" s="380"/>
      <c r="P99" s="380"/>
      <c r="Q99" s="380"/>
      <c r="R99" s="380"/>
      <c r="S99" s="380"/>
      <c r="T99" s="381"/>
      <c r="U99" s="163"/>
      <c r="V99" s="162"/>
    </row>
    <row r="100" spans="1:22" ht="27" hidden="1" customHeight="1" x14ac:dyDescent="0.2">
      <c r="B100" s="163"/>
      <c r="C100" s="379"/>
      <c r="D100" s="380"/>
      <c r="E100" s="380"/>
      <c r="F100" s="380"/>
      <c r="G100" s="380"/>
      <c r="H100" s="380"/>
      <c r="I100" s="380"/>
      <c r="J100" s="380"/>
      <c r="K100" s="380"/>
      <c r="L100" s="380"/>
      <c r="M100" s="380"/>
      <c r="N100" s="380"/>
      <c r="O100" s="380"/>
      <c r="P100" s="380"/>
      <c r="Q100" s="380"/>
      <c r="R100" s="380"/>
      <c r="S100" s="380"/>
      <c r="T100" s="381"/>
      <c r="U100" s="163"/>
      <c r="V100" s="162"/>
    </row>
    <row r="101" spans="1:22" ht="27" hidden="1" customHeight="1" x14ac:dyDescent="0.2">
      <c r="B101" s="163"/>
      <c r="C101" s="379"/>
      <c r="D101" s="380"/>
      <c r="E101" s="380"/>
      <c r="F101" s="380"/>
      <c r="G101" s="380"/>
      <c r="H101" s="380"/>
      <c r="I101" s="380"/>
      <c r="J101" s="380"/>
      <c r="K101" s="380"/>
      <c r="L101" s="380"/>
      <c r="M101" s="380"/>
      <c r="N101" s="380"/>
      <c r="O101" s="380"/>
      <c r="P101" s="380"/>
      <c r="Q101" s="380"/>
      <c r="R101" s="380"/>
      <c r="S101" s="380"/>
      <c r="T101" s="381"/>
      <c r="U101" s="163"/>
      <c r="V101" s="162"/>
    </row>
    <row r="102" spans="1:22" ht="27" hidden="1" customHeight="1" x14ac:dyDescent="0.2">
      <c r="B102" s="163"/>
      <c r="C102" s="379"/>
      <c r="D102" s="380"/>
      <c r="E102" s="380"/>
      <c r="F102" s="380"/>
      <c r="G102" s="380"/>
      <c r="H102" s="380"/>
      <c r="I102" s="380"/>
      <c r="J102" s="380"/>
      <c r="K102" s="380"/>
      <c r="L102" s="380"/>
      <c r="M102" s="380"/>
      <c r="N102" s="380"/>
      <c r="O102" s="380"/>
      <c r="P102" s="380"/>
      <c r="Q102" s="380"/>
      <c r="R102" s="380"/>
      <c r="S102" s="380"/>
      <c r="T102" s="381"/>
      <c r="U102" s="163"/>
      <c r="V102" s="162"/>
    </row>
    <row r="103" spans="1:22" ht="27" hidden="1" customHeight="1" x14ac:dyDescent="0.2">
      <c r="B103" s="163"/>
      <c r="C103" s="379"/>
      <c r="D103" s="380"/>
      <c r="E103" s="380"/>
      <c r="F103" s="380"/>
      <c r="G103" s="380"/>
      <c r="H103" s="380"/>
      <c r="I103" s="380"/>
      <c r="J103" s="380"/>
      <c r="K103" s="380"/>
      <c r="L103" s="380"/>
      <c r="M103" s="380"/>
      <c r="N103" s="380"/>
      <c r="O103" s="380"/>
      <c r="P103" s="380"/>
      <c r="Q103" s="380"/>
      <c r="R103" s="380"/>
      <c r="S103" s="380"/>
      <c r="T103" s="381"/>
      <c r="U103" s="163"/>
      <c r="V103" s="162"/>
    </row>
    <row r="104" spans="1:22"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22"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22"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22" s="154" customFormat="1" ht="27" hidden="1" customHeight="1" x14ac:dyDescent="0.2">
      <c r="A107" s="153"/>
      <c r="B107" s="383" t="s">
        <v>135</v>
      </c>
      <c r="C107" s="383"/>
      <c r="D107" s="383"/>
      <c r="E107" s="383"/>
      <c r="F107" s="383"/>
      <c r="G107" s="383"/>
      <c r="H107" s="383"/>
      <c r="I107" s="383"/>
      <c r="J107" s="383"/>
      <c r="K107" s="383"/>
      <c r="L107" s="383"/>
      <c r="M107" s="383"/>
      <c r="N107" s="383"/>
      <c r="O107" s="383"/>
      <c r="P107" s="383"/>
      <c r="Q107" s="383"/>
      <c r="R107" s="383"/>
      <c r="S107" s="383"/>
      <c r="T107" s="383"/>
      <c r="U107" s="383"/>
      <c r="V107" s="157"/>
    </row>
    <row r="108" spans="1:22" ht="27" hidden="1" customHeight="1" x14ac:dyDescent="0.2">
      <c r="B108" s="378" t="s">
        <v>136</v>
      </c>
      <c r="C108" s="378"/>
      <c r="D108" s="378"/>
      <c r="E108" s="378"/>
      <c r="F108" s="378"/>
      <c r="G108" s="378"/>
      <c r="H108" s="378"/>
      <c r="I108" s="378"/>
      <c r="J108" s="378"/>
      <c r="K108" s="378"/>
      <c r="L108" s="378"/>
      <c r="M108" s="378"/>
      <c r="N108" s="378"/>
      <c r="O108" s="378"/>
      <c r="P108" s="378"/>
      <c r="Q108" s="378"/>
      <c r="R108" s="378"/>
      <c r="S108" s="378"/>
      <c r="T108" s="378"/>
      <c r="U108" s="168"/>
      <c r="V108" s="162"/>
    </row>
    <row r="109" spans="1:22" ht="27" hidden="1" customHeight="1" thickBot="1" x14ac:dyDescent="0.25">
      <c r="B109" s="181"/>
      <c r="C109" s="182"/>
      <c r="D109" s="182"/>
      <c r="E109" s="182"/>
      <c r="F109" s="182"/>
      <c r="G109" s="182"/>
      <c r="H109" s="182"/>
      <c r="I109" s="182"/>
      <c r="J109" s="182"/>
      <c r="K109" s="182"/>
      <c r="L109" s="182"/>
      <c r="M109" s="182"/>
      <c r="N109" s="182"/>
      <c r="O109" s="182"/>
      <c r="P109" s="182"/>
      <c r="Q109" s="182"/>
      <c r="R109" s="182"/>
      <c r="S109" s="182"/>
      <c r="T109" s="182"/>
      <c r="U109" s="181"/>
      <c r="V109" s="162"/>
    </row>
    <row r="110" spans="1:22"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22" ht="27" hidden="1" customHeight="1" x14ac:dyDescent="0.2">
      <c r="B111" s="183"/>
      <c r="C111" s="379"/>
      <c r="D111" s="380"/>
      <c r="E111" s="380"/>
      <c r="F111" s="380"/>
      <c r="G111" s="380"/>
      <c r="H111" s="380"/>
      <c r="I111" s="380"/>
      <c r="J111" s="380"/>
      <c r="K111" s="380"/>
      <c r="L111" s="380"/>
      <c r="M111" s="380"/>
      <c r="N111" s="380"/>
      <c r="O111" s="380"/>
      <c r="P111" s="380"/>
      <c r="Q111" s="380"/>
      <c r="R111" s="380"/>
      <c r="S111" s="380"/>
      <c r="T111" s="381"/>
      <c r="U111" s="183"/>
      <c r="V111" s="162"/>
    </row>
    <row r="112" spans="1:22" ht="27" hidden="1" customHeight="1" x14ac:dyDescent="0.2">
      <c r="B112" s="183"/>
      <c r="C112" s="379"/>
      <c r="D112" s="380"/>
      <c r="E112" s="380"/>
      <c r="F112" s="380"/>
      <c r="G112" s="380"/>
      <c r="H112" s="380"/>
      <c r="I112" s="380"/>
      <c r="J112" s="380"/>
      <c r="K112" s="380"/>
      <c r="L112" s="380"/>
      <c r="M112" s="380"/>
      <c r="N112" s="380"/>
      <c r="O112" s="380"/>
      <c r="P112" s="380"/>
      <c r="Q112" s="380"/>
      <c r="R112" s="380"/>
      <c r="S112" s="380"/>
      <c r="T112" s="381"/>
      <c r="U112" s="183"/>
      <c r="V112" s="162"/>
    </row>
    <row r="113" spans="2:22" ht="27" hidden="1" customHeight="1" x14ac:dyDescent="0.2">
      <c r="B113" s="183"/>
      <c r="C113" s="379"/>
      <c r="D113" s="380"/>
      <c r="E113" s="380"/>
      <c r="F113" s="380"/>
      <c r="G113" s="380"/>
      <c r="H113" s="380"/>
      <c r="I113" s="380"/>
      <c r="J113" s="380"/>
      <c r="K113" s="380"/>
      <c r="L113" s="380"/>
      <c r="M113" s="380"/>
      <c r="N113" s="380"/>
      <c r="O113" s="380"/>
      <c r="P113" s="380"/>
      <c r="Q113" s="380"/>
      <c r="R113" s="380"/>
      <c r="S113" s="380"/>
      <c r="T113" s="381"/>
      <c r="U113" s="183"/>
      <c r="V113" s="162"/>
    </row>
    <row r="114" spans="2:22" ht="27" hidden="1" customHeight="1" x14ac:dyDescent="0.2">
      <c r="B114" s="183"/>
      <c r="C114" s="379"/>
      <c r="D114" s="380"/>
      <c r="E114" s="380"/>
      <c r="F114" s="380"/>
      <c r="G114" s="380"/>
      <c r="H114" s="380"/>
      <c r="I114" s="380"/>
      <c r="J114" s="380"/>
      <c r="K114" s="380"/>
      <c r="L114" s="380"/>
      <c r="M114" s="380"/>
      <c r="N114" s="380"/>
      <c r="O114" s="380"/>
      <c r="P114" s="380"/>
      <c r="Q114" s="380"/>
      <c r="R114" s="380"/>
      <c r="S114" s="380"/>
      <c r="T114" s="381"/>
      <c r="U114" s="183"/>
      <c r="V114" s="162"/>
    </row>
    <row r="115" spans="2:22" ht="27" hidden="1" customHeight="1" x14ac:dyDescent="0.2">
      <c r="B115" s="183"/>
      <c r="C115" s="379"/>
      <c r="D115" s="380"/>
      <c r="E115" s="380"/>
      <c r="F115" s="380"/>
      <c r="G115" s="380"/>
      <c r="H115" s="380"/>
      <c r="I115" s="380"/>
      <c r="J115" s="380"/>
      <c r="K115" s="380"/>
      <c r="L115" s="380"/>
      <c r="M115" s="380"/>
      <c r="N115" s="380"/>
      <c r="O115" s="380"/>
      <c r="P115" s="380"/>
      <c r="Q115" s="380"/>
      <c r="R115" s="380"/>
      <c r="S115" s="380"/>
      <c r="T115" s="381"/>
      <c r="U115" s="183"/>
      <c r="V115" s="162"/>
    </row>
    <row r="116" spans="2:22" ht="27" hidden="1" customHeight="1" x14ac:dyDescent="0.2">
      <c r="B116" s="183"/>
      <c r="C116" s="379"/>
      <c r="D116" s="380"/>
      <c r="E116" s="380"/>
      <c r="F116" s="380"/>
      <c r="G116" s="380"/>
      <c r="H116" s="380"/>
      <c r="I116" s="380"/>
      <c r="J116" s="380"/>
      <c r="K116" s="380"/>
      <c r="L116" s="380"/>
      <c r="M116" s="380"/>
      <c r="N116" s="380"/>
      <c r="O116" s="380"/>
      <c r="P116" s="380"/>
      <c r="Q116" s="380"/>
      <c r="R116" s="380"/>
      <c r="S116" s="380"/>
      <c r="T116" s="381"/>
      <c r="U116" s="183"/>
      <c r="V116" s="162"/>
    </row>
    <row r="117" spans="2:22" ht="27" hidden="1" customHeight="1" x14ac:dyDescent="0.2">
      <c r="B117" s="183"/>
      <c r="C117" s="379"/>
      <c r="D117" s="380"/>
      <c r="E117" s="380"/>
      <c r="F117" s="380"/>
      <c r="G117" s="380"/>
      <c r="H117" s="380"/>
      <c r="I117" s="380"/>
      <c r="J117" s="380"/>
      <c r="K117" s="380"/>
      <c r="L117" s="380"/>
      <c r="M117" s="380"/>
      <c r="N117" s="380"/>
      <c r="O117" s="380"/>
      <c r="P117" s="380"/>
      <c r="Q117" s="380"/>
      <c r="R117" s="380"/>
      <c r="S117" s="380"/>
      <c r="T117" s="381"/>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sheetData>
  <sheetProtection formatRows="0"/>
  <mergeCells count="71">
    <mergeCell ref="F27:U27"/>
    <mergeCell ref="F14:U14"/>
    <mergeCell ref="F15:U15"/>
    <mergeCell ref="F16:U16"/>
    <mergeCell ref="F17:U17"/>
    <mergeCell ref="F18:U18"/>
    <mergeCell ref="F23:U23"/>
    <mergeCell ref="F24:U24"/>
    <mergeCell ref="F25:U25"/>
    <mergeCell ref="F26:U26"/>
    <mergeCell ref="B45:N45"/>
    <mergeCell ref="B46:O46"/>
    <mergeCell ref="B48:C48"/>
    <mergeCell ref="F38:U38"/>
    <mergeCell ref="F39:U39"/>
    <mergeCell ref="F40:U40"/>
    <mergeCell ref="F41:U41"/>
    <mergeCell ref="F42:U42"/>
    <mergeCell ref="F43:U43"/>
    <mergeCell ref="F44:U44"/>
    <mergeCell ref="B108:T108"/>
    <mergeCell ref="C111:T117"/>
    <mergeCell ref="B52:U52"/>
    <mergeCell ref="C55:T61"/>
    <mergeCell ref="B65:U65"/>
    <mergeCell ref="C68:T103"/>
    <mergeCell ref="B107:U107"/>
    <mergeCell ref="F28:U28"/>
    <mergeCell ref="F29:U29"/>
    <mergeCell ref="F30:U30"/>
    <mergeCell ref="F31:U31"/>
    <mergeCell ref="F32:U32"/>
    <mergeCell ref="F33:U33"/>
    <mergeCell ref="F34:U34"/>
    <mergeCell ref="F35:U35"/>
    <mergeCell ref="F36:U36"/>
    <mergeCell ref="F37:U37"/>
    <mergeCell ref="V11:V13"/>
    <mergeCell ref="F19:U19"/>
    <mergeCell ref="F20:U20"/>
    <mergeCell ref="F21:U21"/>
    <mergeCell ref="F22:U22"/>
    <mergeCell ref="B11:B13"/>
    <mergeCell ref="C11:C13"/>
    <mergeCell ref="B5:C5"/>
    <mergeCell ref="D5:G5"/>
    <mergeCell ref="I5:L5"/>
    <mergeCell ref="B6:C6"/>
    <mergeCell ref="E6:J6"/>
    <mergeCell ref="K6:M6"/>
    <mergeCell ref="Q2:U2"/>
    <mergeCell ref="B3:C3"/>
    <mergeCell ref="D3:F3"/>
    <mergeCell ref="G3:H3"/>
    <mergeCell ref="I3:P3"/>
    <mergeCell ref="B4:C4"/>
    <mergeCell ref="D4:U4"/>
    <mergeCell ref="P9:Q9"/>
    <mergeCell ref="D11:D13"/>
    <mergeCell ref="E11:E13"/>
    <mergeCell ref="O6:U6"/>
    <mergeCell ref="E7:I7"/>
    <mergeCell ref="L7:M7"/>
    <mergeCell ref="O7:T7"/>
    <mergeCell ref="D9:E9"/>
    <mergeCell ref="F9:G9"/>
    <mergeCell ref="H9:J9"/>
    <mergeCell ref="N9:O9"/>
    <mergeCell ref="R9:S9"/>
    <mergeCell ref="T9:U9"/>
    <mergeCell ref="F11:U13"/>
  </mergeCells>
  <phoneticPr fontId="3"/>
  <conditionalFormatting sqref="B14:B44">
    <cfRule type="expression" dxfId="206" priority="1">
      <formula>AND(OR(C14="休日",C14="祝祭日"),TEXT(B14,"aaa")="日")</formula>
    </cfRule>
    <cfRule type="expression" dxfId="205" priority="2">
      <formula>AND(C14="祝祭日",TEXT(B14,"aaa")="月")</formula>
    </cfRule>
    <cfRule type="expression" dxfId="204" priority="3">
      <formula>AND(C14="特別休日",TEXT(B14,"aaa")="月")</formula>
    </cfRule>
    <cfRule type="expression" dxfId="203" priority="4">
      <formula>AND(C14="祝祭日",TEXT(B14,"aaa")="火")</formula>
    </cfRule>
    <cfRule type="expression" dxfId="202" priority="5">
      <formula>AND(C14="特別休日",TEXT(B14,"aaa")="火")</formula>
    </cfRule>
    <cfRule type="expression" dxfId="201" priority="6">
      <formula>AND(C14="祝祭日",TEXT(B14,"aaa")="水")</formula>
    </cfRule>
    <cfRule type="expression" dxfId="200" priority="7">
      <formula>AND(C14="特別休日",TEXT(B14,"aaa")="水")</formula>
    </cfRule>
    <cfRule type="expression" dxfId="199" priority="8">
      <formula>AND(C14="祝祭日",TEXT(B14,"aaa")="木")</formula>
    </cfRule>
    <cfRule type="expression" dxfId="198" priority="9">
      <formula>AND(C14="特別休日",TEXT(B14,"aaa")="木")</formula>
    </cfRule>
    <cfRule type="expression" dxfId="197" priority="10">
      <formula>AND(C14="祝祭日",TEXT(B14,"aaa")="金")</formula>
    </cfRule>
    <cfRule type="expression" dxfId="196" priority="11">
      <formula>AND(C14="特別休日",TEXT(B14,"aaa")="金")</formula>
    </cfRule>
    <cfRule type="expression" dxfId="195" priority="12">
      <formula>AND(C14="祝祭日",TEXT(B14,"aaa")="土")</formula>
    </cfRule>
    <cfRule type="expression" dxfId="194" priority="13">
      <formula>AND(C14="休日",TEXT(B14,"aaa")="土")</formula>
    </cfRule>
  </conditionalFormatting>
  <conditionalFormatting sqref="D14:F44">
    <cfRule type="expression" dxfId="193" priority="52" stopIfTrue="1">
      <formula>OR($C14="休み",$C14="欠勤",TRIM($C14=""))</formula>
    </cfRule>
    <cfRule type="expression" dxfId="192" priority="59" stopIfTrue="1">
      <formula>OR($C14="休み",$C14="欠勤",TRIM($C14=""))</formula>
    </cfRule>
  </conditionalFormatting>
  <conditionalFormatting sqref="E14:F44">
    <cfRule type="expression" dxfId="191" priority="41" stopIfTrue="1">
      <formula>$C14="年休"</formula>
    </cfRule>
  </conditionalFormatting>
  <conditionalFormatting sqref="F14:F44">
    <cfRule type="expression" dxfId="190" priority="774" stopIfTrue="1">
      <formula>AND(OR($D14:$E14&lt;&gt;""),$F14="",$C14="勤務")</formula>
    </cfRule>
  </conditionalFormatting>
  <dataValidations xWindow="753" yWindow="692" count="7">
    <dataValidation type="list" allowBlank="1" showInputMessage="1" showErrorMessage="1" sqref="P9:Q9" xr:uid="{00000000-0002-0000-0200-000002000000}">
      <formula1>"時間,率"</formula1>
    </dataValidation>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20F0F968-EB81-4D17-8CBA-1D0A61E16134}">
      <formula1>"勤務,年休,欠勤,休み,,"</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50640667-8F99-4A82-AA91-D3AC818236BF}">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98917767-B2D3-430E-86A9-94F18E2BF912}"/>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1AA772FD-635C-4052-9658-73AEF518B89D}"/>
    <dataValidation allowBlank="1" showErrorMessage="1" prompt="改行する時は、_x000d__x000a_【ALT】キー と_x000d__x000a_【Enter】キー を_x000d__x000a_同時に押してください。_x000d__x000a_入力できる最大文字数は_x000d__x000a_全角で60文字x40行です。" sqref="C67:T104" xr:uid="{7C67BD5E-F405-4269-8ED9-C3DBDF3CD4F8}"/>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1B09B93A-0FC4-4AA1-8256-113D046A5E64}"/>
  </dataValidation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2">
    <tabColor rgb="FFFFFF00"/>
    <pageSetUpPr fitToPage="1"/>
  </sheetPr>
  <dimension ref="A1:BA165"/>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49" width="14.26953125" style="113" hidden="1" customWidth="1"/>
    <col min="50" max="52" width="9.26953125" style="113" hidden="1" customWidth="1"/>
    <col min="53" max="16384" width="9.26953125" style="113"/>
  </cols>
  <sheetData>
    <row r="1" spans="1:47" s="102" customFormat="1" ht="39.75" customHeight="1" x14ac:dyDescent="0.2">
      <c r="A1" s="94"/>
      <c r="B1" s="240" t="s">
        <v>188</v>
      </c>
      <c r="C1" s="236"/>
      <c r="D1" s="198"/>
      <c r="E1" s="98"/>
      <c r="F1" s="199"/>
      <c r="G1" s="200">
        <v>2026</v>
      </c>
      <c r="H1" s="204"/>
      <c r="I1" s="200" t="s">
        <v>46</v>
      </c>
      <c r="J1" s="199"/>
      <c r="K1" s="200">
        <v>5</v>
      </c>
      <c r="L1" s="200" t="s">
        <v>52</v>
      </c>
      <c r="M1" s="200"/>
      <c r="N1" s="200" t="s">
        <v>176</v>
      </c>
      <c r="O1" s="200"/>
      <c r="P1" s="200"/>
      <c r="Q1" s="201"/>
      <c r="R1" s="202"/>
      <c r="S1" s="203"/>
      <c r="T1" s="203"/>
      <c r="U1" s="203"/>
      <c r="V1" s="100"/>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row>
    <row r="2" spans="1:47" s="102"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row>
    <row r="3" spans="1:47" s="102" customFormat="1" ht="35.25" customHeight="1" x14ac:dyDescent="0.2">
      <c r="A3" s="103"/>
      <c r="B3" s="339" t="s">
        <v>40</v>
      </c>
      <c r="C3" s="339"/>
      <c r="D3" s="363" t="str">
        <f>IF(工数集計表!C5&lt;&gt;"",工数集計表!C5,"")</f>
        <v/>
      </c>
      <c r="E3" s="363"/>
      <c r="F3" s="363"/>
      <c r="G3" s="339" t="s">
        <v>177</v>
      </c>
      <c r="H3" s="339"/>
      <c r="I3" s="340" t="str">
        <f>IF(工数集計表!C8&lt;&gt;"",工数集計表!C8,"")</f>
        <v>××××株式会社</v>
      </c>
      <c r="J3" s="340"/>
      <c r="K3" s="340"/>
      <c r="L3" s="340"/>
      <c r="M3" s="340"/>
      <c r="N3" s="340"/>
      <c r="O3" s="340"/>
      <c r="P3" s="340"/>
      <c r="Q3" s="99"/>
      <c r="R3" s="99"/>
      <c r="S3" s="99"/>
      <c r="T3" s="99"/>
      <c r="U3" s="99"/>
      <c r="V3" s="104"/>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row>
    <row r="4" spans="1:47" s="102" customFormat="1" ht="35.25" customHeight="1" x14ac:dyDescent="0.2">
      <c r="A4" s="103"/>
      <c r="B4" s="339" t="s">
        <v>178</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row>
    <row r="5" spans="1:47" s="102"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row>
    <row r="6" spans="1:47" s="102" customFormat="1" ht="41.25" customHeight="1" x14ac:dyDescent="0.2">
      <c r="A6" s="103"/>
      <c r="B6" s="339" t="s">
        <v>49</v>
      </c>
      <c r="C6" s="339"/>
      <c r="D6" s="107" t="s">
        <v>3</v>
      </c>
      <c r="E6" s="372" t="str">
        <f>IF(ISBLANK('４月'!E6:J6),"",'４月'!E6:J6)</f>
        <v/>
      </c>
      <c r="F6" s="372"/>
      <c r="G6" s="372"/>
      <c r="H6" s="372"/>
      <c r="I6" s="372"/>
      <c r="J6" s="372"/>
      <c r="K6" s="373" t="str">
        <f>'４月'!K6:M6</f>
        <v>　■従事状況の確認者：</v>
      </c>
      <c r="L6" s="393"/>
      <c r="M6" s="393"/>
      <c r="N6" s="107" t="s">
        <v>3</v>
      </c>
      <c r="O6" s="394" t="str">
        <f>IF(ISBLANK('４月'!O6:U6),"",'４月'!O6:U6)</f>
        <v/>
      </c>
      <c r="P6" s="394"/>
      <c r="Q6" s="394"/>
      <c r="R6" s="394"/>
      <c r="S6" s="394"/>
      <c r="T6" s="394"/>
      <c r="U6" s="394"/>
      <c r="V6" s="104"/>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row>
    <row r="7" spans="1:47" s="102" customFormat="1" ht="30" x14ac:dyDescent="0.2">
      <c r="A7" s="103"/>
      <c r="B7" s="99"/>
      <c r="C7" s="107"/>
      <c r="D7" s="107" t="s">
        <v>4</v>
      </c>
      <c r="E7" s="346">
        <f>IF(ISBLANK('４月'!E7:I7),"",'４月'!E7:I7)</f>
        <v>0</v>
      </c>
      <c r="F7" s="346"/>
      <c r="G7" s="346"/>
      <c r="H7" s="346"/>
      <c r="I7" s="346"/>
      <c r="J7" s="106"/>
      <c r="K7" s="108"/>
      <c r="L7" s="347"/>
      <c r="M7" s="347"/>
      <c r="N7" s="107" t="s">
        <v>4</v>
      </c>
      <c r="O7" s="346" t="str">
        <f>IF(ISBLANK('４月'!O7:T7),"",'４月'!O7:T7)</f>
        <v/>
      </c>
      <c r="P7" s="346"/>
      <c r="Q7" s="346"/>
      <c r="R7" s="346"/>
      <c r="S7" s="346"/>
      <c r="T7" s="346"/>
      <c r="U7" s="109" t="s">
        <v>61</v>
      </c>
      <c r="V7" s="104"/>
      <c r="W7" s="101"/>
      <c r="X7" s="101"/>
      <c r="Y7" s="101"/>
      <c r="Z7" s="110"/>
      <c r="AA7" s="101"/>
      <c r="AB7" s="101"/>
      <c r="AC7" s="101"/>
      <c r="AD7" s="101"/>
      <c r="AE7" s="101"/>
      <c r="AF7" s="101"/>
      <c r="AG7" s="101"/>
      <c r="AH7" s="101"/>
      <c r="AI7" s="101"/>
      <c r="AJ7" s="101"/>
      <c r="AK7" s="101"/>
      <c r="AL7" s="101"/>
      <c r="AM7" s="101"/>
      <c r="AN7" s="101"/>
      <c r="AO7" s="101"/>
      <c r="AP7" s="101"/>
      <c r="AQ7" s="101"/>
      <c r="AR7" s="101"/>
      <c r="AS7" s="101"/>
      <c r="AT7" s="101"/>
      <c r="AU7" s="101"/>
    </row>
    <row r="8" spans="1:47"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row>
    <row r="9" spans="1:47" ht="25.5" customHeight="1" thickBot="1" x14ac:dyDescent="0.25">
      <c r="B9" s="112"/>
      <c r="D9" s="349" t="s">
        <v>37</v>
      </c>
      <c r="E9" s="350"/>
      <c r="F9" s="351">
        <f>工数集計表!C17</f>
        <v>0</v>
      </c>
      <c r="G9" s="342"/>
      <c r="H9" s="352"/>
      <c r="I9" s="352"/>
      <c r="J9" s="352"/>
      <c r="K9" s="99"/>
      <c r="L9" s="99"/>
      <c r="M9" s="114"/>
      <c r="N9" s="349" t="s">
        <v>70</v>
      </c>
      <c r="O9" s="353"/>
      <c r="P9" s="341" t="s">
        <v>157</v>
      </c>
      <c r="Q9" s="342"/>
      <c r="R9" s="349" t="s">
        <v>118</v>
      </c>
      <c r="S9" s="353"/>
      <c r="T9" s="354" t="s">
        <v>119</v>
      </c>
      <c r="U9" s="355"/>
      <c r="W9" s="112"/>
    </row>
    <row r="10" spans="1:47"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row>
    <row r="11" spans="1:47"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row>
    <row r="12" spans="1:47"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row>
    <row r="13" spans="1:47"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row>
    <row r="14" spans="1:47" ht="38.25" customHeight="1" x14ac:dyDescent="0.2">
      <c r="A14" s="119"/>
      <c r="B14" s="255">
        <v>46143</v>
      </c>
      <c r="C14" s="235" t="s">
        <v>77</v>
      </c>
      <c r="D14" s="244"/>
      <c r="E14" s="245"/>
      <c r="F14" s="390" t="s">
        <v>61</v>
      </c>
      <c r="G14" s="390"/>
      <c r="H14" s="390"/>
      <c r="I14" s="390"/>
      <c r="J14" s="390"/>
      <c r="K14" s="390"/>
      <c r="L14" s="391"/>
      <c r="M14" s="390"/>
      <c r="N14" s="390"/>
      <c r="O14" s="390"/>
      <c r="P14" s="390"/>
      <c r="Q14" s="390"/>
      <c r="R14" s="390"/>
      <c r="S14" s="390"/>
      <c r="T14" s="390"/>
      <c r="U14" s="392"/>
      <c r="V14" s="122"/>
      <c r="W14" s="112"/>
    </row>
    <row r="15" spans="1:47" ht="38.25" customHeight="1" x14ac:dyDescent="0.2">
      <c r="A15" s="119"/>
      <c r="B15" s="258">
        <v>46144</v>
      </c>
      <c r="C15" s="235" t="s">
        <v>132</v>
      </c>
      <c r="D15" s="246"/>
      <c r="E15" s="247"/>
      <c r="F15" s="375"/>
      <c r="G15" s="375"/>
      <c r="H15" s="375"/>
      <c r="I15" s="375"/>
      <c r="J15" s="375"/>
      <c r="K15" s="375"/>
      <c r="L15" s="376"/>
      <c r="M15" s="375"/>
      <c r="N15" s="375"/>
      <c r="O15" s="375"/>
      <c r="P15" s="375"/>
      <c r="Q15" s="375"/>
      <c r="R15" s="375"/>
      <c r="S15" s="375"/>
      <c r="T15" s="375"/>
      <c r="U15" s="377"/>
      <c r="V15" s="122"/>
      <c r="W15" s="112"/>
    </row>
    <row r="16" spans="1:47" ht="38.25" customHeight="1" x14ac:dyDescent="0.2">
      <c r="A16" s="119"/>
      <c r="B16" s="259">
        <v>46145</v>
      </c>
      <c r="C16" s="235" t="s">
        <v>132</v>
      </c>
      <c r="D16" s="246"/>
      <c r="E16" s="247"/>
      <c r="F16" s="375" t="s">
        <v>61</v>
      </c>
      <c r="G16" s="375"/>
      <c r="H16" s="375"/>
      <c r="I16" s="375"/>
      <c r="J16" s="375"/>
      <c r="K16" s="375"/>
      <c r="L16" s="376"/>
      <c r="M16" s="375"/>
      <c r="N16" s="375"/>
      <c r="O16" s="375"/>
      <c r="P16" s="375"/>
      <c r="Q16" s="375"/>
      <c r="R16" s="375"/>
      <c r="S16" s="375"/>
      <c r="T16" s="375"/>
      <c r="U16" s="377"/>
      <c r="V16" s="122"/>
      <c r="W16" s="112"/>
    </row>
    <row r="17" spans="1:23" ht="38.25" customHeight="1" x14ac:dyDescent="0.2">
      <c r="A17" s="119"/>
      <c r="B17" s="259">
        <v>46146</v>
      </c>
      <c r="C17" s="235" t="s">
        <v>133</v>
      </c>
      <c r="D17" s="246"/>
      <c r="E17" s="247"/>
      <c r="F17" s="375" t="s">
        <v>61</v>
      </c>
      <c r="G17" s="375"/>
      <c r="H17" s="375"/>
      <c r="I17" s="375"/>
      <c r="J17" s="375"/>
      <c r="K17" s="375"/>
      <c r="L17" s="376"/>
      <c r="M17" s="375"/>
      <c r="N17" s="375"/>
      <c r="O17" s="375"/>
      <c r="P17" s="375"/>
      <c r="Q17" s="375"/>
      <c r="R17" s="375"/>
      <c r="S17" s="375"/>
      <c r="T17" s="375"/>
      <c r="U17" s="377"/>
      <c r="V17" s="122"/>
      <c r="W17" s="112"/>
    </row>
    <row r="18" spans="1:23" ht="38.25" customHeight="1" x14ac:dyDescent="0.2">
      <c r="A18" s="119"/>
      <c r="B18" s="259">
        <v>46147</v>
      </c>
      <c r="C18" s="235" t="s">
        <v>133</v>
      </c>
      <c r="D18" s="246"/>
      <c r="E18" s="247"/>
      <c r="F18" s="375" t="s">
        <v>61</v>
      </c>
      <c r="G18" s="375"/>
      <c r="H18" s="375"/>
      <c r="I18" s="375"/>
      <c r="J18" s="375"/>
      <c r="K18" s="375"/>
      <c r="L18" s="376"/>
      <c r="M18" s="375"/>
      <c r="N18" s="375"/>
      <c r="O18" s="375"/>
      <c r="P18" s="375"/>
      <c r="Q18" s="375"/>
      <c r="R18" s="375"/>
      <c r="S18" s="375"/>
      <c r="T18" s="375"/>
      <c r="U18" s="377"/>
      <c r="V18" s="122"/>
      <c r="W18" s="112"/>
    </row>
    <row r="19" spans="1:23" ht="38.25" customHeight="1" x14ac:dyDescent="0.2">
      <c r="A19" s="119"/>
      <c r="B19" s="259">
        <v>46148</v>
      </c>
      <c r="C19" s="235" t="s">
        <v>133</v>
      </c>
      <c r="D19" s="246"/>
      <c r="E19" s="247"/>
      <c r="F19" s="375" t="s">
        <v>61</v>
      </c>
      <c r="G19" s="375"/>
      <c r="H19" s="375"/>
      <c r="I19" s="375"/>
      <c r="J19" s="375"/>
      <c r="K19" s="375"/>
      <c r="L19" s="376"/>
      <c r="M19" s="375"/>
      <c r="N19" s="375"/>
      <c r="O19" s="375"/>
      <c r="P19" s="375"/>
      <c r="Q19" s="375"/>
      <c r="R19" s="375"/>
      <c r="S19" s="375"/>
      <c r="T19" s="375"/>
      <c r="U19" s="377"/>
      <c r="V19" s="122"/>
      <c r="W19" s="112"/>
    </row>
    <row r="20" spans="1:23" ht="38.25" customHeight="1" x14ac:dyDescent="0.2">
      <c r="A20" s="119"/>
      <c r="B20" s="256">
        <v>46149</v>
      </c>
      <c r="C20" s="235" t="s">
        <v>77</v>
      </c>
      <c r="D20" s="246"/>
      <c r="E20" s="247"/>
      <c r="F20" s="375" t="s">
        <v>61</v>
      </c>
      <c r="G20" s="375"/>
      <c r="H20" s="375"/>
      <c r="I20" s="375"/>
      <c r="J20" s="375"/>
      <c r="K20" s="375"/>
      <c r="L20" s="376"/>
      <c r="M20" s="375"/>
      <c r="N20" s="375"/>
      <c r="O20" s="375"/>
      <c r="P20" s="375"/>
      <c r="Q20" s="375"/>
      <c r="R20" s="375"/>
      <c r="S20" s="375"/>
      <c r="T20" s="375"/>
      <c r="U20" s="377"/>
      <c r="V20" s="122"/>
      <c r="W20" s="112"/>
    </row>
    <row r="21" spans="1:23" ht="38.25" customHeight="1" x14ac:dyDescent="0.2">
      <c r="A21" s="119"/>
      <c r="B21" s="256">
        <v>46150</v>
      </c>
      <c r="C21" s="235" t="s">
        <v>77</v>
      </c>
      <c r="D21" s="246"/>
      <c r="E21" s="247"/>
      <c r="F21" s="375" t="s">
        <v>61</v>
      </c>
      <c r="G21" s="375"/>
      <c r="H21" s="375"/>
      <c r="I21" s="375"/>
      <c r="J21" s="375"/>
      <c r="K21" s="375"/>
      <c r="L21" s="376"/>
      <c r="M21" s="375"/>
      <c r="N21" s="375"/>
      <c r="O21" s="375"/>
      <c r="P21" s="375"/>
      <c r="Q21" s="375"/>
      <c r="R21" s="375"/>
      <c r="S21" s="375"/>
      <c r="T21" s="375"/>
      <c r="U21" s="377"/>
      <c r="V21" s="122"/>
      <c r="W21" s="112"/>
    </row>
    <row r="22" spans="1:23" ht="38.25" customHeight="1" x14ac:dyDescent="0.2">
      <c r="A22" s="119"/>
      <c r="B22" s="258">
        <v>46151</v>
      </c>
      <c r="C22" s="235" t="s">
        <v>132</v>
      </c>
      <c r="D22" s="246"/>
      <c r="E22" s="247"/>
      <c r="F22" s="375" t="s">
        <v>61</v>
      </c>
      <c r="G22" s="375"/>
      <c r="H22" s="375"/>
      <c r="I22" s="375"/>
      <c r="J22" s="375"/>
      <c r="K22" s="375"/>
      <c r="L22" s="376"/>
      <c r="M22" s="375"/>
      <c r="N22" s="375"/>
      <c r="O22" s="375"/>
      <c r="P22" s="375"/>
      <c r="Q22" s="375"/>
      <c r="R22" s="375"/>
      <c r="S22" s="375"/>
      <c r="T22" s="375"/>
      <c r="U22" s="377"/>
      <c r="V22" s="122"/>
      <c r="W22" s="112"/>
    </row>
    <row r="23" spans="1:23" ht="38.25" customHeight="1" x14ac:dyDescent="0.2">
      <c r="A23" s="119"/>
      <c r="B23" s="259">
        <v>46152</v>
      </c>
      <c r="C23" s="235" t="s">
        <v>132</v>
      </c>
      <c r="D23" s="246"/>
      <c r="E23" s="247"/>
      <c r="F23" s="375" t="s">
        <v>61</v>
      </c>
      <c r="G23" s="375"/>
      <c r="H23" s="375"/>
      <c r="I23" s="375"/>
      <c r="J23" s="375"/>
      <c r="K23" s="375"/>
      <c r="L23" s="376"/>
      <c r="M23" s="375"/>
      <c r="N23" s="375"/>
      <c r="O23" s="375"/>
      <c r="P23" s="375"/>
      <c r="Q23" s="375"/>
      <c r="R23" s="375"/>
      <c r="S23" s="375"/>
      <c r="T23" s="375"/>
      <c r="U23" s="377"/>
      <c r="V23" s="122"/>
      <c r="W23" s="112"/>
    </row>
    <row r="24" spans="1:23" ht="38.25" customHeight="1" x14ac:dyDescent="0.2">
      <c r="A24" s="119"/>
      <c r="B24" s="256">
        <v>46153</v>
      </c>
      <c r="C24" s="235" t="s">
        <v>77</v>
      </c>
      <c r="D24" s="246"/>
      <c r="E24" s="247"/>
      <c r="F24" s="375" t="s">
        <v>61</v>
      </c>
      <c r="G24" s="375"/>
      <c r="H24" s="375"/>
      <c r="I24" s="375"/>
      <c r="J24" s="375"/>
      <c r="K24" s="375"/>
      <c r="L24" s="376"/>
      <c r="M24" s="375"/>
      <c r="N24" s="375"/>
      <c r="O24" s="375"/>
      <c r="P24" s="375"/>
      <c r="Q24" s="375"/>
      <c r="R24" s="375"/>
      <c r="S24" s="375"/>
      <c r="T24" s="375"/>
      <c r="U24" s="377"/>
      <c r="V24" s="122"/>
      <c r="W24" s="112"/>
    </row>
    <row r="25" spans="1:23" ht="38.25" customHeight="1" x14ac:dyDescent="0.2">
      <c r="A25" s="119"/>
      <c r="B25" s="256">
        <v>46154</v>
      </c>
      <c r="C25" s="235" t="s">
        <v>77</v>
      </c>
      <c r="D25" s="246"/>
      <c r="E25" s="247"/>
      <c r="F25" s="375" t="s">
        <v>61</v>
      </c>
      <c r="G25" s="375"/>
      <c r="H25" s="375"/>
      <c r="I25" s="375"/>
      <c r="J25" s="375"/>
      <c r="K25" s="375"/>
      <c r="L25" s="376"/>
      <c r="M25" s="375"/>
      <c r="N25" s="375"/>
      <c r="O25" s="375"/>
      <c r="P25" s="375"/>
      <c r="Q25" s="375"/>
      <c r="R25" s="375"/>
      <c r="S25" s="375"/>
      <c r="T25" s="375"/>
      <c r="U25" s="377"/>
      <c r="V25" s="122"/>
      <c r="W25" s="112"/>
    </row>
    <row r="26" spans="1:23" ht="38.25" customHeight="1" x14ac:dyDescent="0.2">
      <c r="A26" s="119"/>
      <c r="B26" s="256">
        <v>46155</v>
      </c>
      <c r="C26" s="235" t="s">
        <v>77</v>
      </c>
      <c r="D26" s="246"/>
      <c r="E26" s="247"/>
      <c r="F26" s="375" t="s">
        <v>61</v>
      </c>
      <c r="G26" s="375"/>
      <c r="H26" s="375"/>
      <c r="I26" s="375"/>
      <c r="J26" s="375"/>
      <c r="K26" s="375"/>
      <c r="L26" s="376"/>
      <c r="M26" s="375"/>
      <c r="N26" s="375"/>
      <c r="O26" s="375"/>
      <c r="P26" s="375"/>
      <c r="Q26" s="375"/>
      <c r="R26" s="375"/>
      <c r="S26" s="375"/>
      <c r="T26" s="375"/>
      <c r="U26" s="377"/>
      <c r="V26" s="122"/>
      <c r="W26" s="112"/>
    </row>
    <row r="27" spans="1:23" ht="38.25" customHeight="1" thickBot="1" x14ac:dyDescent="0.25">
      <c r="A27" s="119"/>
      <c r="B27" s="256">
        <v>46156</v>
      </c>
      <c r="C27" s="235" t="s">
        <v>77</v>
      </c>
      <c r="D27" s="246"/>
      <c r="E27" s="247"/>
      <c r="F27" s="375" t="s">
        <v>61</v>
      </c>
      <c r="G27" s="375"/>
      <c r="H27" s="375"/>
      <c r="I27" s="375"/>
      <c r="J27" s="375"/>
      <c r="K27" s="375"/>
      <c r="L27" s="376"/>
      <c r="M27" s="375"/>
      <c r="N27" s="375"/>
      <c r="O27" s="375"/>
      <c r="P27" s="375"/>
      <c r="Q27" s="375"/>
      <c r="R27" s="375"/>
      <c r="S27" s="375"/>
      <c r="T27" s="375"/>
      <c r="U27" s="377"/>
      <c r="V27" s="122"/>
      <c r="W27" s="112"/>
    </row>
    <row r="28" spans="1:23" ht="38.25" customHeight="1" thickBot="1" x14ac:dyDescent="0.25">
      <c r="A28" s="119"/>
      <c r="B28" s="256">
        <v>46157</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row>
    <row r="29" spans="1:23" ht="38.25" customHeight="1" x14ac:dyDescent="0.2">
      <c r="A29" s="119"/>
      <c r="B29" s="258">
        <v>46158</v>
      </c>
      <c r="C29" s="235" t="s">
        <v>132</v>
      </c>
      <c r="D29" s="246"/>
      <c r="E29" s="247"/>
      <c r="F29" s="375" t="s">
        <v>61</v>
      </c>
      <c r="G29" s="375"/>
      <c r="H29" s="375"/>
      <c r="I29" s="375"/>
      <c r="J29" s="375"/>
      <c r="K29" s="375"/>
      <c r="L29" s="376"/>
      <c r="M29" s="375"/>
      <c r="N29" s="375"/>
      <c r="O29" s="375"/>
      <c r="P29" s="375"/>
      <c r="Q29" s="375"/>
      <c r="R29" s="375"/>
      <c r="S29" s="375"/>
      <c r="T29" s="375"/>
      <c r="U29" s="377"/>
      <c r="V29" s="122"/>
      <c r="W29" s="220" t="s">
        <v>75</v>
      </c>
    </row>
    <row r="30" spans="1:23" ht="38.25" customHeight="1" x14ac:dyDescent="0.2">
      <c r="A30" s="119"/>
      <c r="B30" s="259">
        <v>46159</v>
      </c>
      <c r="C30" s="235" t="s">
        <v>132</v>
      </c>
      <c r="D30" s="246"/>
      <c r="E30" s="247"/>
      <c r="F30" s="375" t="s">
        <v>61</v>
      </c>
      <c r="G30" s="375"/>
      <c r="H30" s="375"/>
      <c r="I30" s="375"/>
      <c r="J30" s="375"/>
      <c r="K30" s="375"/>
      <c r="L30" s="376"/>
      <c r="M30" s="375"/>
      <c r="N30" s="375"/>
      <c r="O30" s="375"/>
      <c r="P30" s="375"/>
      <c r="Q30" s="375"/>
      <c r="R30" s="375"/>
      <c r="S30" s="375"/>
      <c r="T30" s="375"/>
      <c r="U30" s="377"/>
      <c r="V30" s="122"/>
      <c r="W30" s="221" t="s">
        <v>76</v>
      </c>
    </row>
    <row r="31" spans="1:23" ht="38.25" customHeight="1" thickBot="1" x14ac:dyDescent="0.25">
      <c r="A31" s="119"/>
      <c r="B31" s="256">
        <v>46160</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row>
    <row r="32" spans="1:23" ht="38.25" customHeight="1" x14ac:dyDescent="0.2">
      <c r="A32" s="119"/>
      <c r="B32" s="256">
        <v>46161</v>
      </c>
      <c r="C32" s="235" t="s">
        <v>77</v>
      </c>
      <c r="D32" s="246"/>
      <c r="E32" s="247"/>
      <c r="F32" s="375" t="s">
        <v>61</v>
      </c>
      <c r="G32" s="375"/>
      <c r="H32" s="375"/>
      <c r="I32" s="375"/>
      <c r="J32" s="375"/>
      <c r="K32" s="375"/>
      <c r="L32" s="376"/>
      <c r="M32" s="375"/>
      <c r="N32" s="375"/>
      <c r="O32" s="375"/>
      <c r="P32" s="375"/>
      <c r="Q32" s="375"/>
      <c r="R32" s="375"/>
      <c r="S32" s="375"/>
      <c r="T32" s="375"/>
      <c r="U32" s="377"/>
      <c r="V32" s="122"/>
      <c r="W32" s="112"/>
    </row>
    <row r="33" spans="1:53" ht="38.25" customHeight="1" x14ac:dyDescent="0.2">
      <c r="A33" s="119"/>
      <c r="B33" s="256">
        <v>46162</v>
      </c>
      <c r="C33" s="235" t="s">
        <v>77</v>
      </c>
      <c r="D33" s="246"/>
      <c r="E33" s="247"/>
      <c r="F33" s="375" t="s">
        <v>61</v>
      </c>
      <c r="G33" s="375"/>
      <c r="H33" s="375"/>
      <c r="I33" s="375"/>
      <c r="J33" s="375"/>
      <c r="K33" s="375"/>
      <c r="L33" s="376"/>
      <c r="M33" s="375"/>
      <c r="N33" s="375"/>
      <c r="O33" s="375"/>
      <c r="P33" s="375"/>
      <c r="Q33" s="375"/>
      <c r="R33" s="375"/>
      <c r="S33" s="375"/>
      <c r="T33" s="375"/>
      <c r="U33" s="377"/>
      <c r="V33" s="122"/>
      <c r="W33" s="112"/>
    </row>
    <row r="34" spans="1:53" ht="38.25" customHeight="1" x14ac:dyDescent="0.2">
      <c r="A34" s="119"/>
      <c r="B34" s="256">
        <v>46163</v>
      </c>
      <c r="C34" s="235" t="s">
        <v>77</v>
      </c>
      <c r="D34" s="246"/>
      <c r="E34" s="247"/>
      <c r="F34" s="375" t="s">
        <v>61</v>
      </c>
      <c r="G34" s="375"/>
      <c r="H34" s="375"/>
      <c r="I34" s="375"/>
      <c r="J34" s="375"/>
      <c r="K34" s="375"/>
      <c r="L34" s="376"/>
      <c r="M34" s="375"/>
      <c r="N34" s="375"/>
      <c r="O34" s="375"/>
      <c r="P34" s="375"/>
      <c r="Q34" s="375"/>
      <c r="R34" s="375"/>
      <c r="S34" s="375"/>
      <c r="T34" s="375"/>
      <c r="U34" s="377"/>
      <c r="V34" s="122"/>
      <c r="W34" s="112"/>
    </row>
    <row r="35" spans="1:53" ht="38.25" customHeight="1" x14ac:dyDescent="0.2">
      <c r="A35" s="119"/>
      <c r="B35" s="256">
        <v>46164</v>
      </c>
      <c r="C35" s="235" t="s">
        <v>77</v>
      </c>
      <c r="D35" s="246"/>
      <c r="E35" s="247"/>
      <c r="F35" s="375" t="s">
        <v>61</v>
      </c>
      <c r="G35" s="375"/>
      <c r="H35" s="375"/>
      <c r="I35" s="375"/>
      <c r="J35" s="375"/>
      <c r="K35" s="375"/>
      <c r="L35" s="376"/>
      <c r="M35" s="375"/>
      <c r="N35" s="375"/>
      <c r="O35" s="375"/>
      <c r="P35" s="375"/>
      <c r="Q35" s="375"/>
      <c r="R35" s="375"/>
      <c r="S35" s="375"/>
      <c r="T35" s="375"/>
      <c r="U35" s="377"/>
      <c r="V35" s="122"/>
      <c r="W35" s="112"/>
    </row>
    <row r="36" spans="1:53" ht="38.25" customHeight="1" x14ac:dyDescent="0.2">
      <c r="A36" s="119"/>
      <c r="B36" s="258">
        <v>46165</v>
      </c>
      <c r="C36" s="235" t="s">
        <v>132</v>
      </c>
      <c r="D36" s="246"/>
      <c r="E36" s="247"/>
      <c r="F36" s="375" t="s">
        <v>61</v>
      </c>
      <c r="G36" s="375"/>
      <c r="H36" s="375"/>
      <c r="I36" s="375"/>
      <c r="J36" s="375"/>
      <c r="K36" s="375"/>
      <c r="L36" s="376"/>
      <c r="M36" s="375"/>
      <c r="N36" s="375"/>
      <c r="O36" s="375"/>
      <c r="P36" s="375"/>
      <c r="Q36" s="375"/>
      <c r="R36" s="375"/>
      <c r="S36" s="375"/>
      <c r="T36" s="375"/>
      <c r="U36" s="377"/>
      <c r="V36" s="122"/>
      <c r="W36" s="112"/>
    </row>
    <row r="37" spans="1:53" ht="38.25" customHeight="1" x14ac:dyDescent="0.2">
      <c r="A37" s="119"/>
      <c r="B37" s="259">
        <v>46166</v>
      </c>
      <c r="C37" s="235" t="s">
        <v>132</v>
      </c>
      <c r="D37" s="246"/>
      <c r="E37" s="247"/>
      <c r="F37" s="375" t="s">
        <v>61</v>
      </c>
      <c r="G37" s="375"/>
      <c r="H37" s="375"/>
      <c r="I37" s="375"/>
      <c r="J37" s="375"/>
      <c r="K37" s="375"/>
      <c r="L37" s="376"/>
      <c r="M37" s="375"/>
      <c r="N37" s="375"/>
      <c r="O37" s="375"/>
      <c r="P37" s="375"/>
      <c r="Q37" s="375"/>
      <c r="R37" s="375"/>
      <c r="S37" s="375"/>
      <c r="T37" s="375"/>
      <c r="U37" s="377"/>
      <c r="V37" s="122"/>
      <c r="W37" s="112"/>
    </row>
    <row r="38" spans="1:53" ht="38.25" customHeight="1" x14ac:dyDescent="0.2">
      <c r="A38" s="119"/>
      <c r="B38" s="256">
        <v>46167</v>
      </c>
      <c r="C38" s="235" t="s">
        <v>77</v>
      </c>
      <c r="D38" s="246"/>
      <c r="E38" s="247"/>
      <c r="F38" s="375" t="s">
        <v>61</v>
      </c>
      <c r="G38" s="375"/>
      <c r="H38" s="375"/>
      <c r="I38" s="375"/>
      <c r="J38" s="375"/>
      <c r="K38" s="375"/>
      <c r="L38" s="376"/>
      <c r="M38" s="375"/>
      <c r="N38" s="375"/>
      <c r="O38" s="375"/>
      <c r="P38" s="375"/>
      <c r="Q38" s="375"/>
      <c r="R38" s="375"/>
      <c r="S38" s="375"/>
      <c r="T38" s="375"/>
      <c r="U38" s="377"/>
      <c r="V38" s="122"/>
      <c r="W38" s="112"/>
    </row>
    <row r="39" spans="1:53" ht="38.25" customHeight="1" x14ac:dyDescent="0.2">
      <c r="A39" s="119"/>
      <c r="B39" s="256">
        <v>46168</v>
      </c>
      <c r="C39" s="235" t="s">
        <v>77</v>
      </c>
      <c r="D39" s="246"/>
      <c r="E39" s="247"/>
      <c r="F39" s="375" t="s">
        <v>61</v>
      </c>
      <c r="G39" s="375"/>
      <c r="H39" s="375"/>
      <c r="I39" s="375"/>
      <c r="J39" s="375"/>
      <c r="K39" s="375"/>
      <c r="L39" s="376"/>
      <c r="M39" s="375"/>
      <c r="N39" s="375"/>
      <c r="O39" s="375"/>
      <c r="P39" s="375"/>
      <c r="Q39" s="375"/>
      <c r="R39" s="375"/>
      <c r="S39" s="375"/>
      <c r="T39" s="375"/>
      <c r="U39" s="377"/>
      <c r="V39" s="122"/>
      <c r="W39" s="112"/>
    </row>
    <row r="40" spans="1:53" ht="38.25" customHeight="1" x14ac:dyDescent="0.2">
      <c r="A40" s="119"/>
      <c r="B40" s="256">
        <v>46169</v>
      </c>
      <c r="C40" s="235" t="s">
        <v>77</v>
      </c>
      <c r="D40" s="246"/>
      <c r="E40" s="247"/>
      <c r="F40" s="375" t="s">
        <v>61</v>
      </c>
      <c r="G40" s="375"/>
      <c r="H40" s="375"/>
      <c r="I40" s="375"/>
      <c r="J40" s="375"/>
      <c r="K40" s="375"/>
      <c r="L40" s="376"/>
      <c r="M40" s="375"/>
      <c r="N40" s="375"/>
      <c r="O40" s="375"/>
      <c r="P40" s="375"/>
      <c r="Q40" s="375"/>
      <c r="R40" s="375"/>
      <c r="S40" s="375"/>
      <c r="T40" s="375"/>
      <c r="U40" s="377"/>
      <c r="V40" s="122"/>
      <c r="W40" s="112"/>
    </row>
    <row r="41" spans="1:53" ht="38.25" customHeight="1" x14ac:dyDescent="0.2">
      <c r="A41" s="119"/>
      <c r="B41" s="256">
        <v>46170</v>
      </c>
      <c r="C41" s="235" t="s">
        <v>77</v>
      </c>
      <c r="D41" s="246"/>
      <c r="E41" s="247"/>
      <c r="F41" s="375" t="s">
        <v>61</v>
      </c>
      <c r="G41" s="375"/>
      <c r="H41" s="375"/>
      <c r="I41" s="375"/>
      <c r="J41" s="375"/>
      <c r="K41" s="375"/>
      <c r="L41" s="376"/>
      <c r="M41" s="375"/>
      <c r="N41" s="375"/>
      <c r="O41" s="375"/>
      <c r="P41" s="375"/>
      <c r="Q41" s="375"/>
      <c r="R41" s="375"/>
      <c r="S41" s="375"/>
      <c r="T41" s="375"/>
      <c r="U41" s="377"/>
      <c r="V41" s="122"/>
      <c r="W41" s="112"/>
    </row>
    <row r="42" spans="1:53" ht="38.25" customHeight="1" x14ac:dyDescent="0.2">
      <c r="A42" s="119"/>
      <c r="B42" s="256">
        <v>46171</v>
      </c>
      <c r="C42" s="235" t="s">
        <v>77</v>
      </c>
      <c r="D42" s="246"/>
      <c r="E42" s="247"/>
      <c r="F42" s="375" t="s">
        <v>61</v>
      </c>
      <c r="G42" s="375"/>
      <c r="H42" s="375"/>
      <c r="I42" s="375"/>
      <c r="J42" s="375"/>
      <c r="K42" s="375"/>
      <c r="L42" s="376"/>
      <c r="M42" s="375"/>
      <c r="N42" s="375"/>
      <c r="O42" s="375"/>
      <c r="P42" s="375"/>
      <c r="Q42" s="375"/>
      <c r="R42" s="375"/>
      <c r="S42" s="375"/>
      <c r="T42" s="375"/>
      <c r="U42" s="377"/>
      <c r="V42" s="122"/>
      <c r="W42" s="112"/>
    </row>
    <row r="43" spans="1:53" ht="38.25" customHeight="1" x14ac:dyDescent="0.2">
      <c r="A43" s="119"/>
      <c r="B43" s="258">
        <v>46172</v>
      </c>
      <c r="C43" s="235" t="s">
        <v>132</v>
      </c>
      <c r="D43" s="246"/>
      <c r="E43" s="247"/>
      <c r="F43" s="375" t="s">
        <v>61</v>
      </c>
      <c r="G43" s="375"/>
      <c r="H43" s="375"/>
      <c r="I43" s="375"/>
      <c r="J43" s="375"/>
      <c r="K43" s="375"/>
      <c r="L43" s="376"/>
      <c r="M43" s="375"/>
      <c r="N43" s="375"/>
      <c r="O43" s="375"/>
      <c r="P43" s="375"/>
      <c r="Q43" s="375"/>
      <c r="R43" s="375"/>
      <c r="S43" s="375"/>
      <c r="T43" s="375"/>
      <c r="U43" s="377"/>
      <c r="V43" s="122"/>
      <c r="W43" s="112"/>
    </row>
    <row r="44" spans="1:53" ht="38.25" customHeight="1" thickBot="1" x14ac:dyDescent="0.25">
      <c r="A44" s="127"/>
      <c r="B44" s="262">
        <v>46173</v>
      </c>
      <c r="C44" s="235" t="s">
        <v>132</v>
      </c>
      <c r="D44" s="248"/>
      <c r="E44" s="249"/>
      <c r="F44" s="387" t="s">
        <v>61</v>
      </c>
      <c r="G44" s="387"/>
      <c r="H44" s="387"/>
      <c r="I44" s="387"/>
      <c r="J44" s="387"/>
      <c r="K44" s="387"/>
      <c r="L44" s="388"/>
      <c r="M44" s="387"/>
      <c r="N44" s="387"/>
      <c r="O44" s="387"/>
      <c r="P44" s="387"/>
      <c r="Q44" s="387"/>
      <c r="R44" s="387"/>
      <c r="S44" s="387"/>
      <c r="T44" s="387"/>
      <c r="U44" s="389"/>
      <c r="V44" s="122"/>
      <c r="W44" s="112"/>
    </row>
    <row r="45" spans="1:53" s="130" customFormat="1" ht="24.75" customHeight="1" x14ac:dyDescent="0.2">
      <c r="A45" s="118"/>
      <c r="B45" s="384" t="s">
        <v>179</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row>
    <row r="46" spans="1:53" s="130" customFormat="1" ht="24.75" customHeight="1" thickBot="1" x14ac:dyDescent="0.25">
      <c r="A46" s="118" t="s">
        <v>121</v>
      </c>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row>
    <row r="47" spans="1:53" s="130"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53" s="130"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30"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30"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30"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30" customFormat="1" ht="27" hidden="1" customHeight="1" x14ac:dyDescent="0.2">
      <c r="A52" s="119"/>
      <c r="B52" s="382" t="s">
        <v>137</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30"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30"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30"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30"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30"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30"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30"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30"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30"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30"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30"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30"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30" customFormat="1" ht="27" hidden="1" customHeight="1" x14ac:dyDescent="0.2">
      <c r="A65" s="119"/>
      <c r="B65" s="383" t="s">
        <v>138</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30"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30"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30"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30"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30"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30"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30"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30"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30"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30"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30"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30"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30"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30"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30"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30"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48"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row>
    <row r="90" spans="1:53" ht="27" hidden="1" customHeight="1" x14ac:dyDescent="0.2">
      <c r="B90" s="163"/>
      <c r="C90" s="379"/>
      <c r="D90" s="380"/>
      <c r="E90" s="380"/>
      <c r="F90" s="380"/>
      <c r="G90" s="380"/>
      <c r="H90" s="380"/>
      <c r="I90" s="380"/>
      <c r="J90" s="380"/>
      <c r="K90" s="380"/>
      <c r="L90" s="380"/>
      <c r="M90" s="380"/>
      <c r="N90" s="380"/>
      <c r="O90" s="380"/>
      <c r="P90" s="380"/>
      <c r="Q90" s="380"/>
      <c r="R90" s="380"/>
      <c r="S90" s="380"/>
      <c r="T90" s="381"/>
      <c r="U90" s="163"/>
      <c r="V90" s="162"/>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row>
    <row r="92" spans="1:53" ht="27" hidden="1" customHeight="1" x14ac:dyDescent="0.2">
      <c r="B92" s="163"/>
      <c r="C92" s="379"/>
      <c r="D92" s="380"/>
      <c r="E92" s="380"/>
      <c r="F92" s="380"/>
      <c r="G92" s="380"/>
      <c r="H92" s="380"/>
      <c r="I92" s="380"/>
      <c r="J92" s="380"/>
      <c r="K92" s="380"/>
      <c r="L92" s="380"/>
      <c r="M92" s="380"/>
      <c r="N92" s="380"/>
      <c r="O92" s="380"/>
      <c r="P92" s="380"/>
      <c r="Q92" s="380"/>
      <c r="R92" s="380"/>
      <c r="S92" s="380"/>
      <c r="T92" s="381"/>
      <c r="U92" s="163"/>
      <c r="V92" s="162"/>
    </row>
    <row r="93" spans="1:53" ht="27" hidden="1" customHeight="1" x14ac:dyDescent="0.2">
      <c r="B93" s="163"/>
      <c r="C93" s="379"/>
      <c r="D93" s="380"/>
      <c r="E93" s="380"/>
      <c r="F93" s="380"/>
      <c r="G93" s="380"/>
      <c r="H93" s="380"/>
      <c r="I93" s="380"/>
      <c r="J93" s="380"/>
      <c r="K93" s="380"/>
      <c r="L93" s="380"/>
      <c r="M93" s="380"/>
      <c r="N93" s="380"/>
      <c r="O93" s="380"/>
      <c r="P93" s="380"/>
      <c r="Q93" s="380"/>
      <c r="R93" s="380"/>
      <c r="S93" s="380"/>
      <c r="T93" s="381"/>
      <c r="U93" s="163"/>
      <c r="V93" s="162"/>
    </row>
    <row r="94" spans="1:53" ht="27" hidden="1" customHeight="1" x14ac:dyDescent="0.2">
      <c r="B94" s="163"/>
      <c r="C94" s="379"/>
      <c r="D94" s="380"/>
      <c r="E94" s="380"/>
      <c r="F94" s="380"/>
      <c r="G94" s="380"/>
      <c r="H94" s="380"/>
      <c r="I94" s="380"/>
      <c r="J94" s="380"/>
      <c r="K94" s="380"/>
      <c r="L94" s="380"/>
      <c r="M94" s="380"/>
      <c r="N94" s="380"/>
      <c r="O94" s="380"/>
      <c r="P94" s="380"/>
      <c r="Q94" s="380"/>
      <c r="R94" s="380"/>
      <c r="S94" s="380"/>
      <c r="T94" s="381"/>
      <c r="U94" s="163"/>
      <c r="V94" s="162"/>
    </row>
    <row r="95" spans="1:53" ht="27" hidden="1" customHeight="1" x14ac:dyDescent="0.2">
      <c r="B95" s="163"/>
      <c r="C95" s="379"/>
      <c r="D95" s="380"/>
      <c r="E95" s="380"/>
      <c r="F95" s="380"/>
      <c r="G95" s="380"/>
      <c r="H95" s="380"/>
      <c r="I95" s="380"/>
      <c r="J95" s="380"/>
      <c r="K95" s="380"/>
      <c r="L95" s="380"/>
      <c r="M95" s="380"/>
      <c r="N95" s="380"/>
      <c r="O95" s="380"/>
      <c r="P95" s="380"/>
      <c r="Q95" s="380"/>
      <c r="R95" s="380"/>
      <c r="S95" s="380"/>
      <c r="T95" s="381"/>
      <c r="U95" s="163"/>
      <c r="V95" s="162"/>
    </row>
    <row r="96" spans="1:53" s="15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B97" s="163"/>
      <c r="C97" s="379"/>
      <c r="D97" s="380"/>
      <c r="E97" s="380"/>
      <c r="F97" s="380"/>
      <c r="G97" s="380"/>
      <c r="H97" s="380"/>
      <c r="I97" s="380"/>
      <c r="J97" s="380"/>
      <c r="K97" s="380"/>
      <c r="L97" s="380"/>
      <c r="M97" s="380"/>
      <c r="N97" s="380"/>
      <c r="O97" s="380"/>
      <c r="P97" s="380"/>
      <c r="Q97" s="380"/>
      <c r="R97" s="380"/>
      <c r="S97" s="380"/>
      <c r="T97" s="381"/>
      <c r="U97" s="163"/>
      <c r="V97" s="162"/>
    </row>
    <row r="98" spans="1:53" ht="27" hidden="1" customHeight="1" x14ac:dyDescent="0.2">
      <c r="B98" s="163"/>
      <c r="C98" s="379"/>
      <c r="D98" s="380"/>
      <c r="E98" s="380"/>
      <c r="F98" s="380"/>
      <c r="G98" s="380"/>
      <c r="H98" s="380"/>
      <c r="I98" s="380"/>
      <c r="J98" s="380"/>
      <c r="K98" s="380"/>
      <c r="L98" s="380"/>
      <c r="M98" s="380"/>
      <c r="N98" s="380"/>
      <c r="O98" s="380"/>
      <c r="P98" s="380"/>
      <c r="Q98" s="380"/>
      <c r="R98" s="380"/>
      <c r="S98" s="380"/>
      <c r="T98" s="381"/>
      <c r="U98" s="163"/>
      <c r="V98" s="162"/>
    </row>
    <row r="99" spans="1:53" ht="27" hidden="1" customHeight="1" x14ac:dyDescent="0.2">
      <c r="B99" s="163"/>
      <c r="C99" s="379"/>
      <c r="D99" s="380"/>
      <c r="E99" s="380"/>
      <c r="F99" s="380"/>
      <c r="G99" s="380"/>
      <c r="H99" s="380"/>
      <c r="I99" s="380"/>
      <c r="J99" s="380"/>
      <c r="K99" s="380"/>
      <c r="L99" s="380"/>
      <c r="M99" s="380"/>
      <c r="N99" s="380"/>
      <c r="O99" s="380"/>
      <c r="P99" s="380"/>
      <c r="Q99" s="380"/>
      <c r="R99" s="380"/>
      <c r="S99" s="380"/>
      <c r="T99" s="381"/>
      <c r="U99" s="163"/>
      <c r="V99" s="162"/>
    </row>
    <row r="100" spans="1:53" ht="27" hidden="1" customHeight="1" x14ac:dyDescent="0.2">
      <c r="B100" s="163"/>
      <c r="C100" s="379"/>
      <c r="D100" s="380"/>
      <c r="E100" s="380"/>
      <c r="F100" s="380"/>
      <c r="G100" s="380"/>
      <c r="H100" s="380"/>
      <c r="I100" s="380"/>
      <c r="J100" s="380"/>
      <c r="K100" s="380"/>
      <c r="L100" s="380"/>
      <c r="M100" s="380"/>
      <c r="N100" s="380"/>
      <c r="O100" s="380"/>
      <c r="P100" s="380"/>
      <c r="Q100" s="380"/>
      <c r="R100" s="380"/>
      <c r="S100" s="380"/>
      <c r="T100" s="381"/>
      <c r="U100" s="163"/>
      <c r="V100" s="162"/>
    </row>
    <row r="101" spans="1:53" ht="27" hidden="1" customHeight="1" x14ac:dyDescent="0.2">
      <c r="B101" s="163"/>
      <c r="C101" s="379"/>
      <c r="D101" s="380"/>
      <c r="E101" s="380"/>
      <c r="F101" s="380"/>
      <c r="G101" s="380"/>
      <c r="H101" s="380"/>
      <c r="I101" s="380"/>
      <c r="J101" s="380"/>
      <c r="K101" s="380"/>
      <c r="L101" s="380"/>
      <c r="M101" s="380"/>
      <c r="N101" s="380"/>
      <c r="O101" s="380"/>
      <c r="P101" s="380"/>
      <c r="Q101" s="380"/>
      <c r="R101" s="380"/>
      <c r="S101" s="380"/>
      <c r="T101" s="381"/>
      <c r="U101" s="163"/>
      <c r="V101" s="162"/>
    </row>
    <row r="102" spans="1:53" ht="27" hidden="1" customHeight="1" x14ac:dyDescent="0.2">
      <c r="B102" s="163"/>
      <c r="C102" s="379"/>
      <c r="D102" s="380"/>
      <c r="E102" s="380"/>
      <c r="F102" s="380"/>
      <c r="G102" s="380"/>
      <c r="H102" s="380"/>
      <c r="I102" s="380"/>
      <c r="J102" s="380"/>
      <c r="K102" s="380"/>
      <c r="L102" s="380"/>
      <c r="M102" s="380"/>
      <c r="N102" s="380"/>
      <c r="O102" s="380"/>
      <c r="P102" s="380"/>
      <c r="Q102" s="380"/>
      <c r="R102" s="380"/>
      <c r="S102" s="380"/>
      <c r="T102" s="381"/>
      <c r="U102" s="163"/>
      <c r="V102" s="162"/>
    </row>
    <row r="103" spans="1:53" ht="27" hidden="1" customHeight="1" x14ac:dyDescent="0.2">
      <c r="B103" s="163"/>
      <c r="C103" s="379"/>
      <c r="D103" s="380"/>
      <c r="E103" s="380"/>
      <c r="F103" s="380"/>
      <c r="G103" s="380"/>
      <c r="H103" s="380"/>
      <c r="I103" s="380"/>
      <c r="J103" s="380"/>
      <c r="K103" s="380"/>
      <c r="L103" s="380"/>
      <c r="M103" s="380"/>
      <c r="N103" s="380"/>
      <c r="O103" s="380"/>
      <c r="P103" s="380"/>
      <c r="Q103" s="380"/>
      <c r="R103" s="380"/>
      <c r="S103" s="380"/>
      <c r="T103" s="381"/>
      <c r="U103" s="163"/>
      <c r="V103" s="162"/>
    </row>
    <row r="104" spans="1:53"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53"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53"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53" ht="27" hidden="1" customHeight="1" x14ac:dyDescent="0.2">
      <c r="B107" s="383" t="s">
        <v>139</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B108" s="378" t="s">
        <v>140</v>
      </c>
      <c r="C108" s="378"/>
      <c r="D108" s="378"/>
      <c r="E108" s="378"/>
      <c r="F108" s="378"/>
      <c r="G108" s="378"/>
      <c r="H108" s="378"/>
      <c r="I108" s="378"/>
      <c r="J108" s="378"/>
      <c r="K108" s="378"/>
      <c r="L108" s="378"/>
      <c r="M108" s="378"/>
      <c r="N108" s="378"/>
      <c r="O108" s="378"/>
      <c r="P108" s="378"/>
      <c r="Q108" s="378"/>
      <c r="R108" s="378"/>
      <c r="S108" s="378"/>
      <c r="T108" s="378"/>
      <c r="U108" s="168"/>
      <c r="V108" s="162"/>
    </row>
    <row r="109" spans="1:53" s="15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53" ht="27" hidden="1" customHeight="1" x14ac:dyDescent="0.2">
      <c r="B111" s="183"/>
      <c r="C111" s="379"/>
      <c r="D111" s="380"/>
      <c r="E111" s="380"/>
      <c r="F111" s="380"/>
      <c r="G111" s="380"/>
      <c r="H111" s="380"/>
      <c r="I111" s="380"/>
      <c r="J111" s="380"/>
      <c r="K111" s="380"/>
      <c r="L111" s="380"/>
      <c r="M111" s="380"/>
      <c r="N111" s="380"/>
      <c r="O111" s="380"/>
      <c r="P111" s="380"/>
      <c r="Q111" s="380"/>
      <c r="R111" s="380"/>
      <c r="S111" s="380"/>
      <c r="T111" s="381"/>
      <c r="U111" s="183"/>
      <c r="V111" s="162"/>
    </row>
    <row r="112" spans="1:53" ht="27" hidden="1" customHeight="1" x14ac:dyDescent="0.2">
      <c r="B112" s="183"/>
      <c r="C112" s="379"/>
      <c r="D112" s="380"/>
      <c r="E112" s="380"/>
      <c r="F112" s="380"/>
      <c r="G112" s="380"/>
      <c r="H112" s="380"/>
      <c r="I112" s="380"/>
      <c r="J112" s="380"/>
      <c r="K112" s="380"/>
      <c r="L112" s="380"/>
      <c r="M112" s="380"/>
      <c r="N112" s="380"/>
      <c r="O112" s="380"/>
      <c r="P112" s="380"/>
      <c r="Q112" s="380"/>
      <c r="R112" s="380"/>
      <c r="S112" s="380"/>
      <c r="T112" s="381"/>
      <c r="U112" s="183"/>
      <c r="V112" s="162"/>
    </row>
    <row r="113" spans="2:22" ht="27" hidden="1" customHeight="1" x14ac:dyDescent="0.2">
      <c r="B113" s="183"/>
      <c r="C113" s="379"/>
      <c r="D113" s="380"/>
      <c r="E113" s="380"/>
      <c r="F113" s="380"/>
      <c r="G113" s="380"/>
      <c r="H113" s="380"/>
      <c r="I113" s="380"/>
      <c r="J113" s="380"/>
      <c r="K113" s="380"/>
      <c r="L113" s="380"/>
      <c r="M113" s="380"/>
      <c r="N113" s="380"/>
      <c r="O113" s="380"/>
      <c r="P113" s="380"/>
      <c r="Q113" s="380"/>
      <c r="R113" s="380"/>
      <c r="S113" s="380"/>
      <c r="T113" s="381"/>
      <c r="U113" s="183"/>
      <c r="V113" s="162"/>
    </row>
    <row r="114" spans="2:22" ht="27" hidden="1" customHeight="1" x14ac:dyDescent="0.2">
      <c r="B114" s="183"/>
      <c r="C114" s="379"/>
      <c r="D114" s="380"/>
      <c r="E114" s="380"/>
      <c r="F114" s="380"/>
      <c r="G114" s="380"/>
      <c r="H114" s="380"/>
      <c r="I114" s="380"/>
      <c r="J114" s="380"/>
      <c r="K114" s="380"/>
      <c r="L114" s="380"/>
      <c r="M114" s="380"/>
      <c r="N114" s="380"/>
      <c r="O114" s="380"/>
      <c r="P114" s="380"/>
      <c r="Q114" s="380"/>
      <c r="R114" s="380"/>
      <c r="S114" s="380"/>
      <c r="T114" s="381"/>
      <c r="U114" s="183"/>
      <c r="V114" s="162"/>
    </row>
    <row r="115" spans="2:22" ht="27" hidden="1" customHeight="1" x14ac:dyDescent="0.2">
      <c r="B115" s="183"/>
      <c r="C115" s="379"/>
      <c r="D115" s="380"/>
      <c r="E115" s="380"/>
      <c r="F115" s="380"/>
      <c r="G115" s="380"/>
      <c r="H115" s="380"/>
      <c r="I115" s="380"/>
      <c r="J115" s="380"/>
      <c r="K115" s="380"/>
      <c r="L115" s="380"/>
      <c r="M115" s="380"/>
      <c r="N115" s="380"/>
      <c r="O115" s="380"/>
      <c r="P115" s="380"/>
      <c r="Q115" s="380"/>
      <c r="R115" s="380"/>
      <c r="S115" s="380"/>
      <c r="T115" s="381"/>
      <c r="U115" s="183"/>
      <c r="V115" s="162"/>
    </row>
    <row r="116" spans="2:22" ht="27" hidden="1" customHeight="1" x14ac:dyDescent="0.2">
      <c r="B116" s="183"/>
      <c r="C116" s="379"/>
      <c r="D116" s="380"/>
      <c r="E116" s="380"/>
      <c r="F116" s="380"/>
      <c r="G116" s="380"/>
      <c r="H116" s="380"/>
      <c r="I116" s="380"/>
      <c r="J116" s="380"/>
      <c r="K116" s="380"/>
      <c r="L116" s="380"/>
      <c r="M116" s="380"/>
      <c r="N116" s="380"/>
      <c r="O116" s="380"/>
      <c r="P116" s="380"/>
      <c r="Q116" s="380"/>
      <c r="R116" s="380"/>
      <c r="S116" s="380"/>
      <c r="T116" s="381"/>
      <c r="U116" s="183"/>
      <c r="V116" s="162"/>
    </row>
    <row r="117" spans="2:22" ht="27" hidden="1" customHeight="1" x14ac:dyDescent="0.2">
      <c r="B117" s="183"/>
      <c r="C117" s="379"/>
      <c r="D117" s="380"/>
      <c r="E117" s="380"/>
      <c r="F117" s="380"/>
      <c r="G117" s="380"/>
      <c r="H117" s="380"/>
      <c r="I117" s="380"/>
      <c r="J117" s="380"/>
      <c r="K117" s="380"/>
      <c r="L117" s="380"/>
      <c r="M117" s="380"/>
      <c r="N117" s="380"/>
      <c r="O117" s="380"/>
      <c r="P117" s="380"/>
      <c r="Q117" s="380"/>
      <c r="R117" s="380"/>
      <c r="S117" s="380"/>
      <c r="T117" s="381"/>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row r="122" spans="2:22" ht="27" hidden="1" customHeight="1" x14ac:dyDescent="0.2"/>
    <row r="123" spans="2:22" ht="27" hidden="1" customHeight="1" x14ac:dyDescent="0.2"/>
    <row r="124" spans="2:22" ht="27" hidden="1" customHeight="1" x14ac:dyDescent="0.2"/>
    <row r="125" spans="2:22" ht="27" hidden="1" customHeight="1" x14ac:dyDescent="0.2"/>
    <row r="126" spans="2:22" ht="27" hidden="1" customHeight="1" x14ac:dyDescent="0.2"/>
    <row r="127" spans="2:22" ht="27" hidden="1" customHeight="1" x14ac:dyDescent="0.2"/>
    <row r="128" spans="2:22" ht="27" hidden="1" customHeight="1" x14ac:dyDescent="0.2"/>
    <row r="129" ht="27" hidden="1" customHeight="1" x14ac:dyDescent="0.2"/>
    <row r="130" ht="27" hidden="1" customHeight="1" x14ac:dyDescent="0.2"/>
    <row r="131" ht="27" hidden="1" customHeight="1" x14ac:dyDescent="0.2"/>
    <row r="132" ht="27" hidden="1" customHeight="1" x14ac:dyDescent="0.2"/>
    <row r="133" ht="27" hidden="1" customHeight="1" x14ac:dyDescent="0.2"/>
    <row r="134" ht="27" hidden="1" customHeight="1" x14ac:dyDescent="0.2"/>
    <row r="135" ht="27" hidden="1" customHeight="1" x14ac:dyDescent="0.2"/>
    <row r="136" ht="27" hidden="1" customHeight="1" x14ac:dyDescent="0.2"/>
    <row r="137" ht="27" hidden="1" customHeight="1" x14ac:dyDescent="0.2"/>
    <row r="138" ht="27" hidden="1" customHeight="1" x14ac:dyDescent="0.2"/>
    <row r="139" ht="27" hidden="1" customHeight="1" x14ac:dyDescent="0.2"/>
    <row r="140" ht="27" hidden="1" customHeight="1" x14ac:dyDescent="0.2"/>
    <row r="141" ht="27" hidden="1" customHeight="1" x14ac:dyDescent="0.2"/>
    <row r="142" ht="27" hidden="1" customHeight="1" x14ac:dyDescent="0.2"/>
    <row r="143" ht="27" hidden="1" customHeight="1" x14ac:dyDescent="0.2"/>
    <row r="144" ht="27" hidden="1" customHeight="1" x14ac:dyDescent="0.2"/>
    <row r="145" spans="1:53" ht="27" hidden="1" customHeight="1" x14ac:dyDescent="0.2"/>
    <row r="146" spans="1:53" ht="27" hidden="1" customHeight="1" x14ac:dyDescent="0.2"/>
    <row r="147" spans="1:53" ht="27" hidden="1" customHeight="1" x14ac:dyDescent="0.2"/>
    <row r="148" spans="1:53" ht="24" hidden="1" customHeight="1" thickBot="1" x14ac:dyDescent="0.25"/>
    <row r="149" spans="1:53" ht="24" hidden="1" customHeight="1" x14ac:dyDescent="0.2"/>
    <row r="150" spans="1:53" ht="24" hidden="1" customHeight="1" x14ac:dyDescent="0.2"/>
    <row r="151" spans="1:53" s="15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row r="153" spans="1:53" ht="24" hidden="1" customHeight="1" thickBot="1" x14ac:dyDescent="0.25"/>
    <row r="154" spans="1:53" ht="24" hidden="1" customHeight="1" x14ac:dyDescent="0.2"/>
    <row r="155" spans="1:53" ht="24" hidden="1" customHeight="1" x14ac:dyDescent="0.2"/>
    <row r="156" spans="1:53" ht="24" hidden="1" customHeight="1" x14ac:dyDescent="0.2"/>
    <row r="157" spans="1:53" ht="24" hidden="1" customHeight="1" x14ac:dyDescent="0.2"/>
    <row r="158" spans="1:53" ht="24" hidden="1" customHeight="1" x14ac:dyDescent="0.2"/>
    <row r="159" spans="1:53" ht="24" hidden="1" customHeight="1" x14ac:dyDescent="0.2"/>
    <row r="160" spans="1:53" ht="24" hidden="1" customHeight="1" x14ac:dyDescent="0.2"/>
    <row r="161" ht="24" hidden="1" customHeight="1" x14ac:dyDescent="0.2"/>
    <row r="162" ht="24" hidden="1" customHeight="1" thickBot="1" x14ac:dyDescent="0.25"/>
    <row r="163" ht="13.5" hidden="1" customHeight="1" x14ac:dyDescent="0.2"/>
    <row r="164" ht="13.5" hidden="1" customHeight="1" x14ac:dyDescent="0.2"/>
    <row r="165" ht="13.5" hidden="1" customHeight="1" x14ac:dyDescent="0.2"/>
  </sheetData>
  <sheetProtection formatRows="0"/>
  <dataConsolidate/>
  <mergeCells count="71">
    <mergeCell ref="F29:U29"/>
    <mergeCell ref="F30:U30"/>
    <mergeCell ref="F31:U31"/>
    <mergeCell ref="F24:U24"/>
    <mergeCell ref="F25:U25"/>
    <mergeCell ref="F26:U26"/>
    <mergeCell ref="F27:U27"/>
    <mergeCell ref="F28:U28"/>
    <mergeCell ref="F19:U19"/>
    <mergeCell ref="F20:U20"/>
    <mergeCell ref="F21:U21"/>
    <mergeCell ref="F22:U22"/>
    <mergeCell ref="F23:U23"/>
    <mergeCell ref="F32:U32"/>
    <mergeCell ref="F33:U33"/>
    <mergeCell ref="C68:T103"/>
    <mergeCell ref="B107:U107"/>
    <mergeCell ref="B108:T108"/>
    <mergeCell ref="F41:U41"/>
    <mergeCell ref="F42:U42"/>
    <mergeCell ref="F43:U43"/>
    <mergeCell ref="F44:U44"/>
    <mergeCell ref="F37:U37"/>
    <mergeCell ref="F38:U38"/>
    <mergeCell ref="F39:U39"/>
    <mergeCell ref="F40:U40"/>
    <mergeCell ref="F34:U34"/>
    <mergeCell ref="F35:U35"/>
    <mergeCell ref="F36:U36"/>
    <mergeCell ref="C111:T117"/>
    <mergeCell ref="B65:U65"/>
    <mergeCell ref="C55:T61"/>
    <mergeCell ref="B45:N45"/>
    <mergeCell ref="B46:O46"/>
    <mergeCell ref="B48:C48"/>
    <mergeCell ref="B52:U52"/>
    <mergeCell ref="F16:U16"/>
    <mergeCell ref="F17:U17"/>
    <mergeCell ref="F18:U18"/>
    <mergeCell ref="F11:U13"/>
    <mergeCell ref="F14:U14"/>
    <mergeCell ref="F15:U15"/>
    <mergeCell ref="T9:U9"/>
    <mergeCell ref="V11:V13"/>
    <mergeCell ref="B11:B13"/>
    <mergeCell ref="C11:C13"/>
    <mergeCell ref="D11:D13"/>
    <mergeCell ref="E11:E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 ref="P9:Q9"/>
  </mergeCells>
  <phoneticPr fontId="3"/>
  <conditionalFormatting sqref="B14:B44">
    <cfRule type="expression" dxfId="189" priority="1">
      <formula>AND(OR(C14="休日",C14="祝祭日"),TEXT(B14,"aaa")="日")</formula>
    </cfRule>
    <cfRule type="expression" dxfId="188" priority="2">
      <formula>AND(C14="祝祭日",TEXT(B14,"aaa")="月")</formula>
    </cfRule>
    <cfRule type="expression" dxfId="187" priority="3">
      <formula>AND(C14="特別休日",TEXT(B14,"aaa")="月")</formula>
    </cfRule>
    <cfRule type="expression" dxfId="186" priority="4">
      <formula>AND(C14="祝祭日",TEXT(B14,"aaa")="火")</formula>
    </cfRule>
    <cfRule type="expression" dxfId="185" priority="5">
      <formula>AND(C14="特別休日",TEXT(B14,"aaa")="火")</formula>
    </cfRule>
    <cfRule type="expression" dxfId="184" priority="6">
      <formula>AND(C14="祝祭日",TEXT(B14,"aaa")="水")</formula>
    </cfRule>
    <cfRule type="expression" dxfId="183" priority="7">
      <formula>AND(C14="特別休日",TEXT(B14,"aaa")="水")</formula>
    </cfRule>
    <cfRule type="expression" dxfId="182" priority="8">
      <formula>AND(C14="祝祭日",TEXT(B14,"aaa")="木")</formula>
    </cfRule>
    <cfRule type="expression" dxfId="181" priority="9">
      <formula>AND(C14="特別休日",TEXT(B14,"aaa")="木")</formula>
    </cfRule>
    <cfRule type="expression" dxfId="180" priority="10">
      <formula>AND(C14="祝祭日",TEXT(B14,"aaa")="金")</formula>
    </cfRule>
    <cfRule type="expression" dxfId="179" priority="11">
      <formula>AND(C14="特別休日",TEXT(B14,"aaa")="金")</formula>
    </cfRule>
    <cfRule type="expression" dxfId="178" priority="12">
      <formula>AND(C14="祝祭日",TEXT(B14,"aaa")="土")</formula>
    </cfRule>
    <cfRule type="expression" dxfId="177" priority="13">
      <formula>AND(C14="休日",TEXT(B14,"aaa")="土")</formula>
    </cfRule>
  </conditionalFormatting>
  <conditionalFormatting sqref="D14:F44">
    <cfRule type="expression" dxfId="176" priority="15" stopIfTrue="1">
      <formula>OR($C14="休み",$C14="欠勤",TRIM($C14=""))</formula>
    </cfRule>
    <cfRule type="expression" dxfId="175" priority="16" stopIfTrue="1">
      <formula>OR($C14="休み",$C14="欠勤",TRIM($C14=""))</formula>
    </cfRule>
  </conditionalFormatting>
  <conditionalFormatting sqref="E14:F44">
    <cfRule type="expression" dxfId="174" priority="14" stopIfTrue="1">
      <formula>$C14="年休"</formula>
    </cfRule>
  </conditionalFormatting>
  <conditionalFormatting sqref="F14:F44">
    <cfRule type="expression" dxfId="173" priority="17" stopIfTrue="1">
      <formula>AND(OR($D14:$E14&lt;&gt;""),$F14="",$C14="勤務")</formula>
    </cfRule>
  </conditionalFormatting>
  <dataValidations xWindow="1093" yWindow="471"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CF76119A-60D9-4967-92E1-D017F644CE24}">
      <formula1>"勤務,年休,欠勤,休み,,"</formula1>
    </dataValidation>
    <dataValidation type="list" allowBlank="1" showInputMessage="1" showErrorMessage="1" sqref="P9:Q9" xr:uid="{51DFCD72-CC42-4C79-B73F-F3014F4B8387}">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F96D1AC0-A6AA-407F-B12E-86DCF98A2F0D}">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8BF3B648-4D93-4CBD-B2BC-763EE769B4E5}"/>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752EB345-A260-4351-A943-E9807B8E02B3}"/>
    <dataValidation allowBlank="1" showErrorMessage="1" prompt="改行する時は、_x000d__x000a_【ALT】キー と_x000d__x000a_【Enter】キー を_x000d__x000a_同時に押してください。_x000d__x000a_入力できる最大文字数は_x000d__x000a_全角で60文字x40行です。" sqref="C67:T104" xr:uid="{AF280194-80FC-4B5F-8D14-2C4B2ACB2823}"/>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6A6CB7D1-573E-4195-8D3C-8C3494B5A2C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3">
    <tabColor rgb="FFFFFF00"/>
    <pageSetUpPr fitToPage="1"/>
  </sheetPr>
  <dimension ref="A1:BA165"/>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11" hidden="1" customWidth="1"/>
    <col min="2" max="2" width="14.6328125" style="113" customWidth="1"/>
    <col min="3" max="3" width="10.6328125" style="113" customWidth="1"/>
    <col min="4" max="4" width="10.36328125" style="184" customWidth="1"/>
    <col min="5" max="21" width="10.36328125" style="113" customWidth="1"/>
    <col min="22" max="22" width="8.6328125" style="115" customWidth="1"/>
    <col min="23" max="49" width="14.26953125" style="113" hidden="1" customWidth="1"/>
    <col min="50" max="52" width="9.26953125" style="113" hidden="1" customWidth="1"/>
    <col min="53" max="16384" width="9.26953125" style="113"/>
  </cols>
  <sheetData>
    <row r="1" spans="1:49" s="102" customFormat="1" ht="39.75" customHeight="1" x14ac:dyDescent="0.2">
      <c r="A1" s="94"/>
      <c r="B1" s="198" t="s">
        <v>188</v>
      </c>
      <c r="C1" s="236"/>
      <c r="E1" s="98"/>
      <c r="F1" s="199"/>
      <c r="G1" s="200">
        <v>2026</v>
      </c>
      <c r="H1" s="204"/>
      <c r="I1" s="200" t="s">
        <v>46</v>
      </c>
      <c r="J1" s="199"/>
      <c r="K1" s="200">
        <v>6</v>
      </c>
      <c r="L1" s="200" t="s">
        <v>52</v>
      </c>
      <c r="M1" s="200"/>
      <c r="N1" s="200" t="s">
        <v>176</v>
      </c>
      <c r="O1" s="200"/>
      <c r="P1" s="200"/>
      <c r="Q1" s="201"/>
      <c r="R1" s="202"/>
      <c r="S1" s="203"/>
      <c r="T1" s="203"/>
      <c r="U1" s="203"/>
      <c r="V1" s="100"/>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row>
    <row r="2" spans="1:49" s="102"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row>
    <row r="3" spans="1:49" s="102"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row>
    <row r="4" spans="1:49" s="102" customFormat="1" ht="35.25" customHeight="1" x14ac:dyDescent="0.2">
      <c r="A4" s="103"/>
      <c r="B4" s="339" t="s">
        <v>178</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row>
    <row r="5" spans="1:49" s="102"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row>
    <row r="6" spans="1:49" s="102" customFormat="1" ht="41.25" customHeight="1" x14ac:dyDescent="0.2">
      <c r="A6" s="103"/>
      <c r="B6" s="339" t="s">
        <v>49</v>
      </c>
      <c r="C6" s="339"/>
      <c r="D6" s="107" t="s">
        <v>3</v>
      </c>
      <c r="E6" s="372" t="str">
        <f>IF(ISBLANK('５月'!E6:J6),"",'５月'!E6:J6)</f>
        <v/>
      </c>
      <c r="F6" s="372"/>
      <c r="G6" s="372"/>
      <c r="H6" s="372"/>
      <c r="I6" s="372"/>
      <c r="J6" s="372"/>
      <c r="K6" s="395" t="str">
        <f>'５月'!K6:M6</f>
        <v>　■従事状況の確認者：</v>
      </c>
      <c r="L6" s="396"/>
      <c r="M6" s="396"/>
      <c r="N6" s="107" t="s">
        <v>3</v>
      </c>
      <c r="O6" s="394" t="str">
        <f>IF(ISBLANK('５月'!O6:U6),"",'５月'!O6:U6)</f>
        <v/>
      </c>
      <c r="P6" s="394"/>
      <c r="Q6" s="394"/>
      <c r="R6" s="394"/>
      <c r="S6" s="394"/>
      <c r="T6" s="394"/>
      <c r="U6" s="394"/>
      <c r="V6" s="104"/>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row>
    <row r="7" spans="1:49" s="102" customFormat="1" ht="30" x14ac:dyDescent="0.2">
      <c r="A7" s="103"/>
      <c r="B7" s="99"/>
      <c r="C7" s="107"/>
      <c r="D7" s="107" t="s">
        <v>4</v>
      </c>
      <c r="E7" s="346">
        <f>IF(ISBLANK('５月'!E7:I7),"",'５月'!E7:I7)</f>
        <v>0</v>
      </c>
      <c r="F7" s="346"/>
      <c r="G7" s="346"/>
      <c r="H7" s="346"/>
      <c r="I7" s="346"/>
      <c r="J7" s="106"/>
      <c r="K7" s="108"/>
      <c r="L7" s="347"/>
      <c r="M7" s="347"/>
      <c r="N7" s="107" t="s">
        <v>4</v>
      </c>
      <c r="O7" s="346" t="str">
        <f>IF(ISBLANK('５月'!O7:T7),"",'５月'!O7:T7)</f>
        <v/>
      </c>
      <c r="P7" s="346"/>
      <c r="Q7" s="346"/>
      <c r="R7" s="346"/>
      <c r="S7" s="346"/>
      <c r="T7" s="346"/>
      <c r="U7" s="109" t="s">
        <v>61</v>
      </c>
      <c r="V7" s="104"/>
      <c r="W7" s="101"/>
      <c r="X7" s="101"/>
      <c r="Y7" s="101"/>
      <c r="Z7" s="110"/>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s="102"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ht="25.5" customHeight="1" thickBot="1" x14ac:dyDescent="0.25">
      <c r="B9" s="112"/>
      <c r="D9" s="349" t="s">
        <v>37</v>
      </c>
      <c r="E9" s="350"/>
      <c r="F9" s="351">
        <f>工数集計表!C17</f>
        <v>0</v>
      </c>
      <c r="G9" s="342"/>
      <c r="H9" s="352"/>
      <c r="I9" s="352"/>
      <c r="J9" s="352"/>
      <c r="K9" s="99"/>
      <c r="L9" s="99"/>
      <c r="M9" s="114"/>
      <c r="N9" s="349" t="s">
        <v>70</v>
      </c>
      <c r="O9" s="353"/>
      <c r="P9" s="341" t="s">
        <v>158</v>
      </c>
      <c r="Q9" s="342"/>
      <c r="R9" s="349" t="s">
        <v>118</v>
      </c>
      <c r="S9" s="353"/>
      <c r="T9" s="354" t="s">
        <v>119</v>
      </c>
      <c r="U9" s="355"/>
      <c r="W9" s="112"/>
    </row>
    <row r="10" spans="1:49" ht="22.5" thickBot="1" x14ac:dyDescent="0.25">
      <c r="B10" s="112"/>
      <c r="C10" s="112"/>
      <c r="D10" s="116"/>
      <c r="E10" s="112"/>
      <c r="F10" s="112"/>
      <c r="G10" s="112"/>
      <c r="H10" s="112"/>
      <c r="I10" s="112"/>
      <c r="J10" s="112"/>
      <c r="K10" s="112"/>
      <c r="L10" s="112"/>
      <c r="M10" s="112"/>
      <c r="N10" s="112"/>
      <c r="O10" s="112"/>
      <c r="P10" s="112"/>
      <c r="Q10" s="112"/>
      <c r="R10" s="112"/>
      <c r="S10" s="112"/>
      <c r="T10" s="112"/>
      <c r="U10" s="112"/>
      <c r="V10" s="117"/>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row>
    <row r="11" spans="1:49"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row>
    <row r="12" spans="1:49"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row>
    <row r="13" spans="1:49"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row>
    <row r="14" spans="1:49" ht="38.25" customHeight="1" x14ac:dyDescent="0.2">
      <c r="A14" s="119"/>
      <c r="B14" s="255">
        <v>46174</v>
      </c>
      <c r="C14" s="235" t="s">
        <v>77</v>
      </c>
      <c r="D14" s="244"/>
      <c r="E14" s="245"/>
      <c r="F14" s="390" t="s">
        <v>61</v>
      </c>
      <c r="G14" s="390"/>
      <c r="H14" s="390"/>
      <c r="I14" s="390"/>
      <c r="J14" s="390"/>
      <c r="K14" s="390"/>
      <c r="L14" s="391"/>
      <c r="M14" s="390"/>
      <c r="N14" s="390"/>
      <c r="O14" s="390"/>
      <c r="P14" s="390"/>
      <c r="Q14" s="390"/>
      <c r="R14" s="390"/>
      <c r="S14" s="390"/>
      <c r="T14" s="390"/>
      <c r="U14" s="392"/>
      <c r="V14" s="122"/>
      <c r="W14" s="112"/>
    </row>
    <row r="15" spans="1:49" ht="38.25" customHeight="1" x14ac:dyDescent="0.2">
      <c r="A15" s="119"/>
      <c r="B15" s="256">
        <v>46175</v>
      </c>
      <c r="C15" s="235" t="s">
        <v>77</v>
      </c>
      <c r="D15" s="246"/>
      <c r="E15" s="247"/>
      <c r="F15" s="375"/>
      <c r="G15" s="375"/>
      <c r="H15" s="375"/>
      <c r="I15" s="375"/>
      <c r="J15" s="375"/>
      <c r="K15" s="375"/>
      <c r="L15" s="376"/>
      <c r="M15" s="375"/>
      <c r="N15" s="375"/>
      <c r="O15" s="375"/>
      <c r="P15" s="375"/>
      <c r="Q15" s="375"/>
      <c r="R15" s="375"/>
      <c r="S15" s="375"/>
      <c r="T15" s="375"/>
      <c r="U15" s="377"/>
      <c r="V15" s="122"/>
      <c r="W15" s="112"/>
    </row>
    <row r="16" spans="1:49" ht="38.25" customHeight="1" x14ac:dyDescent="0.2">
      <c r="A16" s="119"/>
      <c r="B16" s="256">
        <v>46176</v>
      </c>
      <c r="C16" s="235" t="s">
        <v>77</v>
      </c>
      <c r="D16" s="246"/>
      <c r="E16" s="247"/>
      <c r="F16" s="375" t="s">
        <v>61</v>
      </c>
      <c r="G16" s="375"/>
      <c r="H16" s="375"/>
      <c r="I16" s="375"/>
      <c r="J16" s="375"/>
      <c r="K16" s="375"/>
      <c r="L16" s="376"/>
      <c r="M16" s="375"/>
      <c r="N16" s="375"/>
      <c r="O16" s="375"/>
      <c r="P16" s="375"/>
      <c r="Q16" s="375"/>
      <c r="R16" s="375"/>
      <c r="S16" s="375"/>
      <c r="T16" s="375"/>
      <c r="U16" s="377"/>
      <c r="V16" s="122"/>
      <c r="W16" s="112"/>
    </row>
    <row r="17" spans="1:23" ht="38.25" customHeight="1" x14ac:dyDescent="0.2">
      <c r="A17" s="119"/>
      <c r="B17" s="256">
        <v>46177</v>
      </c>
      <c r="C17" s="235" t="s">
        <v>77</v>
      </c>
      <c r="D17" s="246"/>
      <c r="E17" s="247"/>
      <c r="F17" s="375" t="s">
        <v>61</v>
      </c>
      <c r="G17" s="375"/>
      <c r="H17" s="375"/>
      <c r="I17" s="375"/>
      <c r="J17" s="375"/>
      <c r="K17" s="375"/>
      <c r="L17" s="376"/>
      <c r="M17" s="375"/>
      <c r="N17" s="375"/>
      <c r="O17" s="375"/>
      <c r="P17" s="375"/>
      <c r="Q17" s="375"/>
      <c r="R17" s="375"/>
      <c r="S17" s="375"/>
      <c r="T17" s="375"/>
      <c r="U17" s="377"/>
      <c r="V17" s="122"/>
      <c r="W17" s="112"/>
    </row>
    <row r="18" spans="1:23" ht="38.25" customHeight="1" x14ac:dyDescent="0.2">
      <c r="A18" s="119"/>
      <c r="B18" s="256">
        <v>46178</v>
      </c>
      <c r="C18" s="235" t="s">
        <v>77</v>
      </c>
      <c r="D18" s="246"/>
      <c r="E18" s="247"/>
      <c r="F18" s="375" t="s">
        <v>61</v>
      </c>
      <c r="G18" s="375"/>
      <c r="H18" s="375"/>
      <c r="I18" s="375"/>
      <c r="J18" s="375"/>
      <c r="K18" s="375"/>
      <c r="L18" s="376"/>
      <c r="M18" s="375"/>
      <c r="N18" s="375"/>
      <c r="O18" s="375"/>
      <c r="P18" s="375"/>
      <c r="Q18" s="375"/>
      <c r="R18" s="375"/>
      <c r="S18" s="375"/>
      <c r="T18" s="375"/>
      <c r="U18" s="377"/>
      <c r="V18" s="122"/>
      <c r="W18" s="112"/>
    </row>
    <row r="19" spans="1:23" ht="38.25" customHeight="1" x14ac:dyDescent="0.2">
      <c r="A19" s="119"/>
      <c r="B19" s="258">
        <v>46179</v>
      </c>
      <c r="C19" s="235" t="s">
        <v>132</v>
      </c>
      <c r="D19" s="246"/>
      <c r="E19" s="247"/>
      <c r="F19" s="375" t="s">
        <v>61</v>
      </c>
      <c r="G19" s="375"/>
      <c r="H19" s="375"/>
      <c r="I19" s="375"/>
      <c r="J19" s="375"/>
      <c r="K19" s="375"/>
      <c r="L19" s="376"/>
      <c r="M19" s="375"/>
      <c r="N19" s="375"/>
      <c r="O19" s="375"/>
      <c r="P19" s="375"/>
      <c r="Q19" s="375"/>
      <c r="R19" s="375"/>
      <c r="S19" s="375"/>
      <c r="T19" s="375"/>
      <c r="U19" s="377"/>
      <c r="V19" s="122"/>
      <c r="W19" s="112"/>
    </row>
    <row r="20" spans="1:23" ht="38.25" customHeight="1" x14ac:dyDescent="0.2">
      <c r="A20" s="119"/>
      <c r="B20" s="259">
        <v>46180</v>
      </c>
      <c r="C20" s="235" t="s">
        <v>132</v>
      </c>
      <c r="D20" s="246"/>
      <c r="E20" s="247"/>
      <c r="F20" s="375" t="s">
        <v>61</v>
      </c>
      <c r="G20" s="375"/>
      <c r="H20" s="375"/>
      <c r="I20" s="375"/>
      <c r="J20" s="375"/>
      <c r="K20" s="375"/>
      <c r="L20" s="376"/>
      <c r="M20" s="375"/>
      <c r="N20" s="375"/>
      <c r="O20" s="375"/>
      <c r="P20" s="375"/>
      <c r="Q20" s="375"/>
      <c r="R20" s="375"/>
      <c r="S20" s="375"/>
      <c r="T20" s="375"/>
      <c r="U20" s="377"/>
      <c r="V20" s="122"/>
      <c r="W20" s="112"/>
    </row>
    <row r="21" spans="1:23" ht="38.25" customHeight="1" x14ac:dyDescent="0.2">
      <c r="A21" s="119"/>
      <c r="B21" s="256">
        <v>46181</v>
      </c>
      <c r="C21" s="235" t="s">
        <v>77</v>
      </c>
      <c r="D21" s="246"/>
      <c r="E21" s="247"/>
      <c r="F21" s="375" t="s">
        <v>61</v>
      </c>
      <c r="G21" s="375"/>
      <c r="H21" s="375"/>
      <c r="I21" s="375"/>
      <c r="J21" s="375"/>
      <c r="K21" s="375"/>
      <c r="L21" s="376"/>
      <c r="M21" s="375"/>
      <c r="N21" s="375"/>
      <c r="O21" s="375"/>
      <c r="P21" s="375"/>
      <c r="Q21" s="375"/>
      <c r="R21" s="375"/>
      <c r="S21" s="375"/>
      <c r="T21" s="375"/>
      <c r="U21" s="377"/>
      <c r="V21" s="122"/>
      <c r="W21" s="112"/>
    </row>
    <row r="22" spans="1:23" ht="38.25" customHeight="1" x14ac:dyDescent="0.2">
      <c r="A22" s="119"/>
      <c r="B22" s="256">
        <v>46182</v>
      </c>
      <c r="C22" s="235" t="s">
        <v>77</v>
      </c>
      <c r="D22" s="246"/>
      <c r="E22" s="247"/>
      <c r="F22" s="375" t="s">
        <v>61</v>
      </c>
      <c r="G22" s="375"/>
      <c r="H22" s="375"/>
      <c r="I22" s="375"/>
      <c r="J22" s="375"/>
      <c r="K22" s="375"/>
      <c r="L22" s="376"/>
      <c r="M22" s="375"/>
      <c r="N22" s="375"/>
      <c r="O22" s="375"/>
      <c r="P22" s="375"/>
      <c r="Q22" s="375"/>
      <c r="R22" s="375"/>
      <c r="S22" s="375"/>
      <c r="T22" s="375"/>
      <c r="U22" s="377"/>
      <c r="V22" s="122"/>
      <c r="W22" s="112"/>
    </row>
    <row r="23" spans="1:23" ht="38.25" customHeight="1" x14ac:dyDescent="0.2">
      <c r="A23" s="119"/>
      <c r="B23" s="256">
        <v>46183</v>
      </c>
      <c r="C23" s="235" t="s">
        <v>77</v>
      </c>
      <c r="D23" s="246"/>
      <c r="E23" s="247"/>
      <c r="F23" s="375" t="s">
        <v>61</v>
      </c>
      <c r="G23" s="375"/>
      <c r="H23" s="375"/>
      <c r="I23" s="375"/>
      <c r="J23" s="375"/>
      <c r="K23" s="375"/>
      <c r="L23" s="376"/>
      <c r="M23" s="375"/>
      <c r="N23" s="375"/>
      <c r="O23" s="375"/>
      <c r="P23" s="375"/>
      <c r="Q23" s="375"/>
      <c r="R23" s="375"/>
      <c r="S23" s="375"/>
      <c r="T23" s="375"/>
      <c r="U23" s="377"/>
      <c r="V23" s="122"/>
      <c r="W23" s="112"/>
    </row>
    <row r="24" spans="1:23" ht="38.25" customHeight="1" x14ac:dyDescent="0.2">
      <c r="A24" s="119"/>
      <c r="B24" s="256">
        <v>46184</v>
      </c>
      <c r="C24" s="235" t="s">
        <v>77</v>
      </c>
      <c r="D24" s="246"/>
      <c r="E24" s="247"/>
      <c r="F24" s="375" t="s">
        <v>61</v>
      </c>
      <c r="G24" s="375"/>
      <c r="H24" s="375"/>
      <c r="I24" s="375"/>
      <c r="J24" s="375"/>
      <c r="K24" s="375"/>
      <c r="L24" s="376"/>
      <c r="M24" s="375"/>
      <c r="N24" s="375"/>
      <c r="O24" s="375"/>
      <c r="P24" s="375"/>
      <c r="Q24" s="375"/>
      <c r="R24" s="375"/>
      <c r="S24" s="375"/>
      <c r="T24" s="375"/>
      <c r="U24" s="377"/>
      <c r="V24" s="122"/>
      <c r="W24" s="112"/>
    </row>
    <row r="25" spans="1:23" ht="38.25" customHeight="1" x14ac:dyDescent="0.2">
      <c r="A25" s="119"/>
      <c r="B25" s="256">
        <v>46185</v>
      </c>
      <c r="C25" s="235" t="s">
        <v>77</v>
      </c>
      <c r="D25" s="246"/>
      <c r="E25" s="247"/>
      <c r="F25" s="375" t="s">
        <v>61</v>
      </c>
      <c r="G25" s="375"/>
      <c r="H25" s="375"/>
      <c r="I25" s="375"/>
      <c r="J25" s="375"/>
      <c r="K25" s="375"/>
      <c r="L25" s="376"/>
      <c r="M25" s="375"/>
      <c r="N25" s="375"/>
      <c r="O25" s="375"/>
      <c r="P25" s="375"/>
      <c r="Q25" s="375"/>
      <c r="R25" s="375"/>
      <c r="S25" s="375"/>
      <c r="T25" s="375"/>
      <c r="U25" s="377"/>
      <c r="V25" s="122"/>
      <c r="W25" s="112"/>
    </row>
    <row r="26" spans="1:23" ht="38.25" customHeight="1" x14ac:dyDescent="0.2">
      <c r="A26" s="119"/>
      <c r="B26" s="258">
        <v>46186</v>
      </c>
      <c r="C26" s="235" t="s">
        <v>132</v>
      </c>
      <c r="D26" s="246"/>
      <c r="E26" s="247"/>
      <c r="F26" s="375" t="s">
        <v>61</v>
      </c>
      <c r="G26" s="375"/>
      <c r="H26" s="375"/>
      <c r="I26" s="375"/>
      <c r="J26" s="375"/>
      <c r="K26" s="375"/>
      <c r="L26" s="376"/>
      <c r="M26" s="375"/>
      <c r="N26" s="375"/>
      <c r="O26" s="375"/>
      <c r="P26" s="375"/>
      <c r="Q26" s="375"/>
      <c r="R26" s="375"/>
      <c r="S26" s="375"/>
      <c r="T26" s="375"/>
      <c r="U26" s="377"/>
      <c r="V26" s="122"/>
      <c r="W26" s="112"/>
    </row>
    <row r="27" spans="1:23" ht="38.25" customHeight="1" thickBot="1" x14ac:dyDescent="0.25">
      <c r="A27" s="119"/>
      <c r="B27" s="259">
        <v>46187</v>
      </c>
      <c r="C27" s="235" t="s">
        <v>132</v>
      </c>
      <c r="D27" s="246"/>
      <c r="E27" s="247"/>
      <c r="F27" s="375" t="s">
        <v>61</v>
      </c>
      <c r="G27" s="375"/>
      <c r="H27" s="375"/>
      <c r="I27" s="375"/>
      <c r="J27" s="375"/>
      <c r="K27" s="375"/>
      <c r="L27" s="376"/>
      <c r="M27" s="375"/>
      <c r="N27" s="375"/>
      <c r="O27" s="375"/>
      <c r="P27" s="375"/>
      <c r="Q27" s="375"/>
      <c r="R27" s="375"/>
      <c r="S27" s="375"/>
      <c r="T27" s="375"/>
      <c r="U27" s="377"/>
      <c r="V27" s="122"/>
      <c r="W27" s="112"/>
    </row>
    <row r="28" spans="1:23" ht="38.25" customHeight="1" thickBot="1" x14ac:dyDescent="0.25">
      <c r="A28" s="119"/>
      <c r="B28" s="256">
        <v>46188</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row>
    <row r="29" spans="1:23" ht="38.25" customHeight="1" x14ac:dyDescent="0.2">
      <c r="A29" s="119"/>
      <c r="B29" s="256">
        <v>46189</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row>
    <row r="30" spans="1:23" ht="38.25" customHeight="1" x14ac:dyDescent="0.2">
      <c r="A30" s="119"/>
      <c r="B30" s="256">
        <v>46190</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row>
    <row r="31" spans="1:23" ht="38.25" customHeight="1" thickBot="1" x14ac:dyDescent="0.25">
      <c r="A31" s="119"/>
      <c r="B31" s="256">
        <v>46191</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row>
    <row r="32" spans="1:23" ht="38.25" customHeight="1" x14ac:dyDescent="0.2">
      <c r="A32" s="119"/>
      <c r="B32" s="256">
        <v>46192</v>
      </c>
      <c r="C32" s="235" t="s">
        <v>77</v>
      </c>
      <c r="D32" s="246"/>
      <c r="E32" s="247"/>
      <c r="F32" s="375" t="s">
        <v>61</v>
      </c>
      <c r="G32" s="375"/>
      <c r="H32" s="375"/>
      <c r="I32" s="375"/>
      <c r="J32" s="375"/>
      <c r="K32" s="375"/>
      <c r="L32" s="376"/>
      <c r="M32" s="375"/>
      <c r="N32" s="375"/>
      <c r="O32" s="375"/>
      <c r="P32" s="375"/>
      <c r="Q32" s="375"/>
      <c r="R32" s="375"/>
      <c r="S32" s="375"/>
      <c r="T32" s="375"/>
      <c r="U32" s="377"/>
      <c r="V32" s="122"/>
      <c r="W32" s="112"/>
    </row>
    <row r="33" spans="1:53" ht="38.25" customHeight="1" x14ac:dyDescent="0.2">
      <c r="A33" s="119"/>
      <c r="B33" s="258">
        <v>46193</v>
      </c>
      <c r="C33" s="235" t="s">
        <v>132</v>
      </c>
      <c r="D33" s="246"/>
      <c r="E33" s="247"/>
      <c r="F33" s="375" t="s">
        <v>61</v>
      </c>
      <c r="G33" s="375"/>
      <c r="H33" s="375"/>
      <c r="I33" s="375"/>
      <c r="J33" s="375"/>
      <c r="K33" s="375"/>
      <c r="L33" s="376"/>
      <c r="M33" s="375"/>
      <c r="N33" s="375"/>
      <c r="O33" s="375"/>
      <c r="P33" s="375"/>
      <c r="Q33" s="375"/>
      <c r="R33" s="375"/>
      <c r="S33" s="375"/>
      <c r="T33" s="375"/>
      <c r="U33" s="377"/>
      <c r="V33" s="122"/>
      <c r="W33" s="112"/>
    </row>
    <row r="34" spans="1:53" ht="38.25" customHeight="1" x14ac:dyDescent="0.2">
      <c r="A34" s="119"/>
      <c r="B34" s="259">
        <v>46194</v>
      </c>
      <c r="C34" s="235" t="s">
        <v>132</v>
      </c>
      <c r="D34" s="246"/>
      <c r="E34" s="247"/>
      <c r="F34" s="375" t="s">
        <v>61</v>
      </c>
      <c r="G34" s="375"/>
      <c r="H34" s="375"/>
      <c r="I34" s="375"/>
      <c r="J34" s="375"/>
      <c r="K34" s="375"/>
      <c r="L34" s="376"/>
      <c r="M34" s="375"/>
      <c r="N34" s="375"/>
      <c r="O34" s="375"/>
      <c r="P34" s="375"/>
      <c r="Q34" s="375"/>
      <c r="R34" s="375"/>
      <c r="S34" s="375"/>
      <c r="T34" s="375"/>
      <c r="U34" s="377"/>
      <c r="V34" s="122"/>
      <c r="W34" s="112"/>
    </row>
    <row r="35" spans="1:53" ht="38.25" customHeight="1" x14ac:dyDescent="0.2">
      <c r="A35" s="119"/>
      <c r="B35" s="256">
        <v>46195</v>
      </c>
      <c r="C35" s="235" t="s">
        <v>77</v>
      </c>
      <c r="D35" s="246"/>
      <c r="E35" s="247"/>
      <c r="F35" s="375" t="s">
        <v>61</v>
      </c>
      <c r="G35" s="375"/>
      <c r="H35" s="375"/>
      <c r="I35" s="375"/>
      <c r="J35" s="375"/>
      <c r="K35" s="375"/>
      <c r="L35" s="376"/>
      <c r="M35" s="375"/>
      <c r="N35" s="375"/>
      <c r="O35" s="375"/>
      <c r="P35" s="375"/>
      <c r="Q35" s="375"/>
      <c r="R35" s="375"/>
      <c r="S35" s="375"/>
      <c r="T35" s="375"/>
      <c r="U35" s="377"/>
      <c r="V35" s="122"/>
      <c r="W35" s="112"/>
    </row>
    <row r="36" spans="1:53" ht="38.25" customHeight="1" x14ac:dyDescent="0.2">
      <c r="A36" s="119"/>
      <c r="B36" s="256">
        <v>46196</v>
      </c>
      <c r="C36" s="235" t="s">
        <v>77</v>
      </c>
      <c r="D36" s="246"/>
      <c r="E36" s="247"/>
      <c r="F36" s="375" t="s">
        <v>61</v>
      </c>
      <c r="G36" s="375"/>
      <c r="H36" s="375"/>
      <c r="I36" s="375"/>
      <c r="J36" s="375"/>
      <c r="K36" s="375"/>
      <c r="L36" s="376"/>
      <c r="M36" s="375"/>
      <c r="N36" s="375"/>
      <c r="O36" s="375"/>
      <c r="P36" s="375"/>
      <c r="Q36" s="375"/>
      <c r="R36" s="375"/>
      <c r="S36" s="375"/>
      <c r="T36" s="375"/>
      <c r="U36" s="377"/>
      <c r="V36" s="122"/>
      <c r="W36" s="112"/>
    </row>
    <row r="37" spans="1:53" ht="38.25" customHeight="1" x14ac:dyDescent="0.2">
      <c r="A37" s="119"/>
      <c r="B37" s="256">
        <v>46197</v>
      </c>
      <c r="C37" s="235" t="s">
        <v>77</v>
      </c>
      <c r="D37" s="246"/>
      <c r="E37" s="247"/>
      <c r="F37" s="375" t="s">
        <v>61</v>
      </c>
      <c r="G37" s="375"/>
      <c r="H37" s="375"/>
      <c r="I37" s="375"/>
      <c r="J37" s="375"/>
      <c r="K37" s="375"/>
      <c r="L37" s="376"/>
      <c r="M37" s="375"/>
      <c r="N37" s="375"/>
      <c r="O37" s="375"/>
      <c r="P37" s="375"/>
      <c r="Q37" s="375"/>
      <c r="R37" s="375"/>
      <c r="S37" s="375"/>
      <c r="T37" s="375"/>
      <c r="U37" s="377"/>
      <c r="V37" s="122"/>
      <c r="W37" s="112"/>
    </row>
    <row r="38" spans="1:53" ht="38.25" customHeight="1" x14ac:dyDescent="0.2">
      <c r="A38" s="119"/>
      <c r="B38" s="256">
        <v>46198</v>
      </c>
      <c r="C38" s="235" t="s">
        <v>77</v>
      </c>
      <c r="D38" s="246"/>
      <c r="E38" s="247"/>
      <c r="F38" s="375" t="s">
        <v>61</v>
      </c>
      <c r="G38" s="375"/>
      <c r="H38" s="375"/>
      <c r="I38" s="375"/>
      <c r="J38" s="375"/>
      <c r="K38" s="375"/>
      <c r="L38" s="376"/>
      <c r="M38" s="375"/>
      <c r="N38" s="375"/>
      <c r="O38" s="375"/>
      <c r="P38" s="375"/>
      <c r="Q38" s="375"/>
      <c r="R38" s="375"/>
      <c r="S38" s="375"/>
      <c r="T38" s="375"/>
      <c r="U38" s="377"/>
      <c r="V38" s="122"/>
      <c r="W38" s="112"/>
    </row>
    <row r="39" spans="1:53" ht="38.25" customHeight="1" x14ac:dyDescent="0.2">
      <c r="A39" s="119"/>
      <c r="B39" s="256">
        <v>46199</v>
      </c>
      <c r="C39" s="235" t="s">
        <v>77</v>
      </c>
      <c r="D39" s="246"/>
      <c r="E39" s="247"/>
      <c r="F39" s="375" t="s">
        <v>61</v>
      </c>
      <c r="G39" s="375"/>
      <c r="H39" s="375"/>
      <c r="I39" s="375"/>
      <c r="J39" s="375"/>
      <c r="K39" s="375"/>
      <c r="L39" s="376"/>
      <c r="M39" s="375"/>
      <c r="N39" s="375"/>
      <c r="O39" s="375"/>
      <c r="P39" s="375"/>
      <c r="Q39" s="375"/>
      <c r="R39" s="375"/>
      <c r="S39" s="375"/>
      <c r="T39" s="375"/>
      <c r="U39" s="377"/>
      <c r="V39" s="122"/>
      <c r="W39" s="112"/>
    </row>
    <row r="40" spans="1:53" ht="38.25" customHeight="1" x14ac:dyDescent="0.2">
      <c r="A40" s="119"/>
      <c r="B40" s="258">
        <v>46200</v>
      </c>
      <c r="C40" s="235" t="s">
        <v>132</v>
      </c>
      <c r="D40" s="246"/>
      <c r="E40" s="247"/>
      <c r="F40" s="375" t="s">
        <v>61</v>
      </c>
      <c r="G40" s="375"/>
      <c r="H40" s="375"/>
      <c r="I40" s="375"/>
      <c r="J40" s="375"/>
      <c r="K40" s="375"/>
      <c r="L40" s="376"/>
      <c r="M40" s="375"/>
      <c r="N40" s="375"/>
      <c r="O40" s="375"/>
      <c r="P40" s="375"/>
      <c r="Q40" s="375"/>
      <c r="R40" s="375"/>
      <c r="S40" s="375"/>
      <c r="T40" s="375"/>
      <c r="U40" s="377"/>
      <c r="V40" s="122"/>
      <c r="W40" s="112"/>
    </row>
    <row r="41" spans="1:53" ht="38.25" customHeight="1" x14ac:dyDescent="0.2">
      <c r="A41" s="119"/>
      <c r="B41" s="259">
        <v>46201</v>
      </c>
      <c r="C41" s="235" t="s">
        <v>132</v>
      </c>
      <c r="D41" s="246"/>
      <c r="E41" s="247"/>
      <c r="F41" s="375" t="s">
        <v>61</v>
      </c>
      <c r="G41" s="375"/>
      <c r="H41" s="375"/>
      <c r="I41" s="375"/>
      <c r="J41" s="375"/>
      <c r="K41" s="375"/>
      <c r="L41" s="376"/>
      <c r="M41" s="375"/>
      <c r="N41" s="375"/>
      <c r="O41" s="375"/>
      <c r="P41" s="375"/>
      <c r="Q41" s="375"/>
      <c r="R41" s="375"/>
      <c r="S41" s="375"/>
      <c r="T41" s="375"/>
      <c r="U41" s="377"/>
      <c r="V41" s="122"/>
      <c r="W41" s="112"/>
    </row>
    <row r="42" spans="1:53" ht="38.25" customHeight="1" x14ac:dyDescent="0.2">
      <c r="A42" s="119"/>
      <c r="B42" s="256">
        <v>46202</v>
      </c>
      <c r="C42" s="235" t="s">
        <v>77</v>
      </c>
      <c r="D42" s="246"/>
      <c r="E42" s="247"/>
      <c r="F42" s="375" t="s">
        <v>61</v>
      </c>
      <c r="G42" s="375"/>
      <c r="H42" s="375"/>
      <c r="I42" s="375"/>
      <c r="J42" s="375"/>
      <c r="K42" s="375"/>
      <c r="L42" s="376"/>
      <c r="M42" s="375"/>
      <c r="N42" s="375"/>
      <c r="O42" s="375"/>
      <c r="P42" s="375"/>
      <c r="Q42" s="375"/>
      <c r="R42" s="375"/>
      <c r="S42" s="375"/>
      <c r="T42" s="375"/>
      <c r="U42" s="377"/>
      <c r="V42" s="122"/>
      <c r="W42" s="112"/>
    </row>
    <row r="43" spans="1:53" ht="38.25" customHeight="1" x14ac:dyDescent="0.2">
      <c r="A43" s="119"/>
      <c r="B43" s="256">
        <v>46203</v>
      </c>
      <c r="C43" s="235" t="s">
        <v>77</v>
      </c>
      <c r="D43" s="246"/>
      <c r="E43" s="247"/>
      <c r="F43" s="375" t="s">
        <v>61</v>
      </c>
      <c r="G43" s="375"/>
      <c r="H43" s="375"/>
      <c r="I43" s="375"/>
      <c r="J43" s="375"/>
      <c r="K43" s="375"/>
      <c r="L43" s="376"/>
      <c r="M43" s="375"/>
      <c r="N43" s="375"/>
      <c r="O43" s="375"/>
      <c r="P43" s="375"/>
      <c r="Q43" s="375"/>
      <c r="R43" s="375"/>
      <c r="S43" s="375"/>
      <c r="T43" s="375"/>
      <c r="U43" s="377"/>
      <c r="V43" s="122"/>
      <c r="W43" s="112"/>
    </row>
    <row r="44" spans="1:53" ht="38.25" customHeight="1" thickBot="1" x14ac:dyDescent="0.25">
      <c r="A44" s="127"/>
      <c r="B44" s="257" t="s">
        <v>61</v>
      </c>
      <c r="C44" s="235"/>
      <c r="D44" s="248"/>
      <c r="E44" s="249"/>
      <c r="F44" s="387" t="s">
        <v>61</v>
      </c>
      <c r="G44" s="387"/>
      <c r="H44" s="387"/>
      <c r="I44" s="387"/>
      <c r="J44" s="387"/>
      <c r="K44" s="387"/>
      <c r="L44" s="388"/>
      <c r="M44" s="387"/>
      <c r="N44" s="387"/>
      <c r="O44" s="387"/>
      <c r="P44" s="387"/>
      <c r="Q44" s="387"/>
      <c r="R44" s="387"/>
      <c r="S44" s="387"/>
      <c r="T44" s="387"/>
      <c r="U44" s="389"/>
      <c r="V44" s="122"/>
      <c r="W44" s="112"/>
    </row>
    <row r="45" spans="1:53" s="130" customFormat="1" ht="24.75" customHeight="1" x14ac:dyDescent="0.2">
      <c r="A45" s="118"/>
      <c r="B45" s="384" t="s">
        <v>179</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row>
    <row r="46" spans="1:53" s="130"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row>
    <row r="47" spans="1:53" s="130"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row>
    <row r="48" spans="1:53" s="130"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30"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30"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30"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30" customFormat="1" ht="27" hidden="1" customHeight="1" x14ac:dyDescent="0.2">
      <c r="A52" s="119"/>
      <c r="B52" s="382" t="s">
        <v>64</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30"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30"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30"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30"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30"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30"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30"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30"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30"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30"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30"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30"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30" customFormat="1" ht="27" hidden="1" customHeight="1" x14ac:dyDescent="0.2">
      <c r="A65" s="119"/>
      <c r="B65" s="383" t="s">
        <v>65</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30"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30"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30"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30"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30"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30"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30"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30"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30"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30"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30"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30"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30"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30"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30"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30"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48"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row>
    <row r="90" spans="1:53" ht="27" hidden="1" customHeight="1" x14ac:dyDescent="0.2">
      <c r="B90" s="163"/>
      <c r="C90" s="379"/>
      <c r="D90" s="380"/>
      <c r="E90" s="380"/>
      <c r="F90" s="380"/>
      <c r="G90" s="380"/>
      <c r="H90" s="380"/>
      <c r="I90" s="380"/>
      <c r="J90" s="380"/>
      <c r="K90" s="380"/>
      <c r="L90" s="380"/>
      <c r="M90" s="380"/>
      <c r="N90" s="380"/>
      <c r="O90" s="380"/>
      <c r="P90" s="380"/>
      <c r="Q90" s="380"/>
      <c r="R90" s="380"/>
      <c r="S90" s="380"/>
      <c r="T90" s="381"/>
      <c r="U90" s="163"/>
      <c r="V90" s="162"/>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row>
    <row r="92" spans="1:53" ht="27" hidden="1" customHeight="1" x14ac:dyDescent="0.2">
      <c r="B92" s="163"/>
      <c r="C92" s="379"/>
      <c r="D92" s="380"/>
      <c r="E92" s="380"/>
      <c r="F92" s="380"/>
      <c r="G92" s="380"/>
      <c r="H92" s="380"/>
      <c r="I92" s="380"/>
      <c r="J92" s="380"/>
      <c r="K92" s="380"/>
      <c r="L92" s="380"/>
      <c r="M92" s="380"/>
      <c r="N92" s="380"/>
      <c r="O92" s="380"/>
      <c r="P92" s="380"/>
      <c r="Q92" s="380"/>
      <c r="R92" s="380"/>
      <c r="S92" s="380"/>
      <c r="T92" s="381"/>
      <c r="U92" s="163"/>
      <c r="V92" s="162"/>
    </row>
    <row r="93" spans="1:53" ht="27" hidden="1" customHeight="1" x14ac:dyDescent="0.2">
      <c r="B93" s="163"/>
      <c r="C93" s="379"/>
      <c r="D93" s="380"/>
      <c r="E93" s="380"/>
      <c r="F93" s="380"/>
      <c r="G93" s="380"/>
      <c r="H93" s="380"/>
      <c r="I93" s="380"/>
      <c r="J93" s="380"/>
      <c r="K93" s="380"/>
      <c r="L93" s="380"/>
      <c r="M93" s="380"/>
      <c r="N93" s="380"/>
      <c r="O93" s="380"/>
      <c r="P93" s="380"/>
      <c r="Q93" s="380"/>
      <c r="R93" s="380"/>
      <c r="S93" s="380"/>
      <c r="T93" s="381"/>
      <c r="U93" s="163"/>
      <c r="V93" s="162"/>
    </row>
    <row r="94" spans="1:53" ht="27" hidden="1" customHeight="1" x14ac:dyDescent="0.2">
      <c r="B94" s="163"/>
      <c r="C94" s="379"/>
      <c r="D94" s="380"/>
      <c r="E94" s="380"/>
      <c r="F94" s="380"/>
      <c r="G94" s="380"/>
      <c r="H94" s="380"/>
      <c r="I94" s="380"/>
      <c r="J94" s="380"/>
      <c r="K94" s="380"/>
      <c r="L94" s="380"/>
      <c r="M94" s="380"/>
      <c r="N94" s="380"/>
      <c r="O94" s="380"/>
      <c r="P94" s="380"/>
      <c r="Q94" s="380"/>
      <c r="R94" s="380"/>
      <c r="S94" s="380"/>
      <c r="T94" s="381"/>
      <c r="U94" s="163"/>
      <c r="V94" s="162"/>
    </row>
    <row r="95" spans="1:53" ht="27" hidden="1" customHeight="1" x14ac:dyDescent="0.2">
      <c r="B95" s="163"/>
      <c r="C95" s="379"/>
      <c r="D95" s="380"/>
      <c r="E95" s="380"/>
      <c r="F95" s="380"/>
      <c r="G95" s="380"/>
      <c r="H95" s="380"/>
      <c r="I95" s="380"/>
      <c r="J95" s="380"/>
      <c r="K95" s="380"/>
      <c r="L95" s="380"/>
      <c r="M95" s="380"/>
      <c r="N95" s="380"/>
      <c r="O95" s="380"/>
      <c r="P95" s="380"/>
      <c r="Q95" s="380"/>
      <c r="R95" s="380"/>
      <c r="S95" s="380"/>
      <c r="T95" s="381"/>
      <c r="U95" s="163"/>
      <c r="V95" s="162"/>
    </row>
    <row r="96" spans="1:53" s="15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B97" s="163"/>
      <c r="C97" s="379"/>
      <c r="D97" s="380"/>
      <c r="E97" s="380"/>
      <c r="F97" s="380"/>
      <c r="G97" s="380"/>
      <c r="H97" s="380"/>
      <c r="I97" s="380"/>
      <c r="J97" s="380"/>
      <c r="K97" s="380"/>
      <c r="L97" s="380"/>
      <c r="M97" s="380"/>
      <c r="N97" s="380"/>
      <c r="O97" s="380"/>
      <c r="P97" s="380"/>
      <c r="Q97" s="380"/>
      <c r="R97" s="380"/>
      <c r="S97" s="380"/>
      <c r="T97" s="381"/>
      <c r="U97" s="163"/>
      <c r="V97" s="162"/>
    </row>
    <row r="98" spans="1:53" ht="27" hidden="1" customHeight="1" x14ac:dyDescent="0.2">
      <c r="B98" s="163"/>
      <c r="C98" s="379"/>
      <c r="D98" s="380"/>
      <c r="E98" s="380"/>
      <c r="F98" s="380"/>
      <c r="G98" s="380"/>
      <c r="H98" s="380"/>
      <c r="I98" s="380"/>
      <c r="J98" s="380"/>
      <c r="K98" s="380"/>
      <c r="L98" s="380"/>
      <c r="M98" s="380"/>
      <c r="N98" s="380"/>
      <c r="O98" s="380"/>
      <c r="P98" s="380"/>
      <c r="Q98" s="380"/>
      <c r="R98" s="380"/>
      <c r="S98" s="380"/>
      <c r="T98" s="381"/>
      <c r="U98" s="163"/>
      <c r="V98" s="162"/>
    </row>
    <row r="99" spans="1:53" ht="27" hidden="1" customHeight="1" x14ac:dyDescent="0.2">
      <c r="B99" s="163"/>
      <c r="C99" s="379"/>
      <c r="D99" s="380"/>
      <c r="E99" s="380"/>
      <c r="F99" s="380"/>
      <c r="G99" s="380"/>
      <c r="H99" s="380"/>
      <c r="I99" s="380"/>
      <c r="J99" s="380"/>
      <c r="K99" s="380"/>
      <c r="L99" s="380"/>
      <c r="M99" s="380"/>
      <c r="N99" s="380"/>
      <c r="O99" s="380"/>
      <c r="P99" s="380"/>
      <c r="Q99" s="380"/>
      <c r="R99" s="380"/>
      <c r="S99" s="380"/>
      <c r="T99" s="381"/>
      <c r="U99" s="163"/>
      <c r="V99" s="162"/>
    </row>
    <row r="100" spans="1:53" ht="27" hidden="1" customHeight="1" x14ac:dyDescent="0.2">
      <c r="B100" s="163"/>
      <c r="C100" s="379"/>
      <c r="D100" s="380"/>
      <c r="E100" s="380"/>
      <c r="F100" s="380"/>
      <c r="G100" s="380"/>
      <c r="H100" s="380"/>
      <c r="I100" s="380"/>
      <c r="J100" s="380"/>
      <c r="K100" s="380"/>
      <c r="L100" s="380"/>
      <c r="M100" s="380"/>
      <c r="N100" s="380"/>
      <c r="O100" s="380"/>
      <c r="P100" s="380"/>
      <c r="Q100" s="380"/>
      <c r="R100" s="380"/>
      <c r="S100" s="380"/>
      <c r="T100" s="381"/>
      <c r="U100" s="163"/>
      <c r="V100" s="162"/>
    </row>
    <row r="101" spans="1:53" ht="27" hidden="1" customHeight="1" x14ac:dyDescent="0.2">
      <c r="B101" s="163"/>
      <c r="C101" s="379"/>
      <c r="D101" s="380"/>
      <c r="E101" s="380"/>
      <c r="F101" s="380"/>
      <c r="G101" s="380"/>
      <c r="H101" s="380"/>
      <c r="I101" s="380"/>
      <c r="J101" s="380"/>
      <c r="K101" s="380"/>
      <c r="L101" s="380"/>
      <c r="M101" s="380"/>
      <c r="N101" s="380"/>
      <c r="O101" s="380"/>
      <c r="P101" s="380"/>
      <c r="Q101" s="380"/>
      <c r="R101" s="380"/>
      <c r="S101" s="380"/>
      <c r="T101" s="381"/>
      <c r="U101" s="163"/>
      <c r="V101" s="162"/>
    </row>
    <row r="102" spans="1:53" ht="27" hidden="1" customHeight="1" x14ac:dyDescent="0.2">
      <c r="B102" s="163"/>
      <c r="C102" s="379"/>
      <c r="D102" s="380"/>
      <c r="E102" s="380"/>
      <c r="F102" s="380"/>
      <c r="G102" s="380"/>
      <c r="H102" s="380"/>
      <c r="I102" s="380"/>
      <c r="J102" s="380"/>
      <c r="K102" s="380"/>
      <c r="L102" s="380"/>
      <c r="M102" s="380"/>
      <c r="N102" s="380"/>
      <c r="O102" s="380"/>
      <c r="P102" s="380"/>
      <c r="Q102" s="380"/>
      <c r="R102" s="380"/>
      <c r="S102" s="380"/>
      <c r="T102" s="381"/>
      <c r="U102" s="163"/>
      <c r="V102" s="162"/>
    </row>
    <row r="103" spans="1:53" ht="27" hidden="1" customHeight="1" x14ac:dyDescent="0.2">
      <c r="B103" s="163"/>
      <c r="C103" s="379"/>
      <c r="D103" s="380"/>
      <c r="E103" s="380"/>
      <c r="F103" s="380"/>
      <c r="G103" s="380"/>
      <c r="H103" s="380"/>
      <c r="I103" s="380"/>
      <c r="J103" s="380"/>
      <c r="K103" s="380"/>
      <c r="L103" s="380"/>
      <c r="M103" s="380"/>
      <c r="N103" s="380"/>
      <c r="O103" s="380"/>
      <c r="P103" s="380"/>
      <c r="Q103" s="380"/>
      <c r="R103" s="380"/>
      <c r="S103" s="380"/>
      <c r="T103" s="381"/>
      <c r="U103" s="163"/>
      <c r="V103" s="162"/>
    </row>
    <row r="104" spans="1:53" ht="27" hidden="1" customHeight="1" thickBot="1" x14ac:dyDescent="0.25">
      <c r="B104" s="176"/>
      <c r="C104" s="177"/>
      <c r="D104" s="178"/>
      <c r="E104" s="178"/>
      <c r="F104" s="178"/>
      <c r="G104" s="178"/>
      <c r="H104" s="178"/>
      <c r="I104" s="178"/>
      <c r="J104" s="178"/>
      <c r="K104" s="178"/>
      <c r="L104" s="178"/>
      <c r="M104" s="178"/>
      <c r="N104" s="178"/>
      <c r="O104" s="178"/>
      <c r="P104" s="178"/>
      <c r="Q104" s="178"/>
      <c r="R104" s="178"/>
      <c r="S104" s="178"/>
      <c r="T104" s="179"/>
      <c r="U104" s="180"/>
      <c r="V104" s="162"/>
    </row>
    <row r="105" spans="1:53" ht="27" hidden="1" customHeight="1" x14ac:dyDescent="0.2">
      <c r="B105" s="176"/>
      <c r="C105" s="112"/>
      <c r="D105" s="112"/>
      <c r="E105" s="112"/>
      <c r="F105" s="112"/>
      <c r="G105" s="112"/>
      <c r="H105" s="112"/>
      <c r="I105" s="112"/>
      <c r="J105" s="112"/>
      <c r="K105" s="112"/>
      <c r="L105" s="112"/>
      <c r="M105" s="112"/>
      <c r="N105" s="112"/>
      <c r="O105" s="112"/>
      <c r="P105" s="112"/>
      <c r="Q105" s="112"/>
      <c r="R105" s="112"/>
      <c r="S105" s="112"/>
      <c r="T105" s="116"/>
      <c r="U105" s="180"/>
      <c r="V105" s="162"/>
    </row>
    <row r="106" spans="1:53" ht="27" hidden="1" customHeight="1" x14ac:dyDescent="0.2">
      <c r="B106" s="176"/>
      <c r="C106" s="112"/>
      <c r="D106" s="112"/>
      <c r="E106" s="112"/>
      <c r="F106" s="112"/>
      <c r="G106" s="112"/>
      <c r="H106" s="112"/>
      <c r="I106" s="112"/>
      <c r="J106" s="112"/>
      <c r="K106" s="112"/>
      <c r="L106" s="112"/>
      <c r="M106" s="112"/>
      <c r="N106" s="112"/>
      <c r="O106" s="112"/>
      <c r="P106" s="112"/>
      <c r="Q106" s="112"/>
      <c r="R106" s="112"/>
      <c r="S106" s="112"/>
      <c r="T106" s="116"/>
      <c r="U106" s="180"/>
      <c r="V106" s="162"/>
    </row>
    <row r="107" spans="1:53" ht="27" hidden="1" customHeight="1" x14ac:dyDescent="0.2">
      <c r="B107" s="383" t="s">
        <v>135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B108" s="378" t="s">
        <v>136</v>
      </c>
      <c r="C108" s="378"/>
      <c r="D108" s="378"/>
      <c r="E108" s="378"/>
      <c r="F108" s="378"/>
      <c r="G108" s="378"/>
      <c r="H108" s="378"/>
      <c r="I108" s="378"/>
      <c r="J108" s="378"/>
      <c r="K108" s="378"/>
      <c r="L108" s="378"/>
      <c r="M108" s="378"/>
      <c r="N108" s="378"/>
      <c r="O108" s="378"/>
      <c r="P108" s="378"/>
      <c r="Q108" s="378"/>
      <c r="R108" s="378"/>
      <c r="S108" s="378"/>
      <c r="T108" s="378"/>
      <c r="U108" s="168"/>
      <c r="V108" s="162"/>
    </row>
    <row r="109" spans="1:53" s="15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B110" s="158"/>
      <c r="C110" s="159"/>
      <c r="D110" s="160"/>
      <c r="E110" s="160"/>
      <c r="F110" s="160"/>
      <c r="G110" s="160"/>
      <c r="H110" s="160"/>
      <c r="I110" s="160"/>
      <c r="J110" s="160"/>
      <c r="K110" s="160"/>
      <c r="L110" s="160"/>
      <c r="M110" s="160"/>
      <c r="N110" s="160"/>
      <c r="O110" s="160"/>
      <c r="P110" s="160"/>
      <c r="Q110" s="160"/>
      <c r="R110" s="160"/>
      <c r="S110" s="160"/>
      <c r="T110" s="161"/>
      <c r="U110" s="158"/>
      <c r="V110" s="162"/>
    </row>
    <row r="111" spans="1:53" ht="27" hidden="1" customHeight="1" x14ac:dyDescent="0.2">
      <c r="B111" s="183"/>
      <c r="C111" s="379"/>
      <c r="D111" s="380"/>
      <c r="E111" s="380"/>
      <c r="F111" s="380"/>
      <c r="G111" s="380"/>
      <c r="H111" s="380"/>
      <c r="I111" s="380"/>
      <c r="J111" s="380"/>
      <c r="K111" s="380"/>
      <c r="L111" s="380"/>
      <c r="M111" s="380"/>
      <c r="N111" s="380"/>
      <c r="O111" s="380"/>
      <c r="P111" s="380"/>
      <c r="Q111" s="380"/>
      <c r="R111" s="380"/>
      <c r="S111" s="380"/>
      <c r="T111" s="381"/>
      <c r="U111" s="183"/>
      <c r="V111" s="162"/>
    </row>
    <row r="112" spans="1:53" ht="27" hidden="1" customHeight="1" x14ac:dyDescent="0.2">
      <c r="B112" s="183"/>
      <c r="C112" s="379"/>
      <c r="D112" s="380"/>
      <c r="E112" s="380"/>
      <c r="F112" s="380"/>
      <c r="G112" s="380"/>
      <c r="H112" s="380"/>
      <c r="I112" s="380"/>
      <c r="J112" s="380"/>
      <c r="K112" s="380"/>
      <c r="L112" s="380"/>
      <c r="M112" s="380"/>
      <c r="N112" s="380"/>
      <c r="O112" s="380"/>
      <c r="P112" s="380"/>
      <c r="Q112" s="380"/>
      <c r="R112" s="380"/>
      <c r="S112" s="380"/>
      <c r="T112" s="381"/>
      <c r="U112" s="183"/>
      <c r="V112" s="162"/>
    </row>
    <row r="113" spans="2:22" ht="27" hidden="1" customHeight="1" x14ac:dyDescent="0.2">
      <c r="B113" s="183"/>
      <c r="C113" s="379"/>
      <c r="D113" s="380"/>
      <c r="E113" s="380"/>
      <c r="F113" s="380"/>
      <c r="G113" s="380"/>
      <c r="H113" s="380"/>
      <c r="I113" s="380"/>
      <c r="J113" s="380"/>
      <c r="K113" s="380"/>
      <c r="L113" s="380"/>
      <c r="M113" s="380"/>
      <c r="N113" s="380"/>
      <c r="O113" s="380"/>
      <c r="P113" s="380"/>
      <c r="Q113" s="380"/>
      <c r="R113" s="380"/>
      <c r="S113" s="380"/>
      <c r="T113" s="381"/>
      <c r="U113" s="183"/>
      <c r="V113" s="162"/>
    </row>
    <row r="114" spans="2:22" ht="27" hidden="1" customHeight="1" x14ac:dyDescent="0.2">
      <c r="B114" s="183"/>
      <c r="C114" s="379"/>
      <c r="D114" s="380"/>
      <c r="E114" s="380"/>
      <c r="F114" s="380"/>
      <c r="G114" s="380"/>
      <c r="H114" s="380"/>
      <c r="I114" s="380"/>
      <c r="J114" s="380"/>
      <c r="K114" s="380"/>
      <c r="L114" s="380"/>
      <c r="M114" s="380"/>
      <c r="N114" s="380"/>
      <c r="O114" s="380"/>
      <c r="P114" s="380"/>
      <c r="Q114" s="380"/>
      <c r="R114" s="380"/>
      <c r="S114" s="380"/>
      <c r="T114" s="381"/>
      <c r="U114" s="183"/>
      <c r="V114" s="162"/>
    </row>
    <row r="115" spans="2:22" ht="27" hidden="1" customHeight="1" x14ac:dyDescent="0.2">
      <c r="B115" s="183"/>
      <c r="C115" s="379"/>
      <c r="D115" s="380"/>
      <c r="E115" s="380"/>
      <c r="F115" s="380"/>
      <c r="G115" s="380"/>
      <c r="H115" s="380"/>
      <c r="I115" s="380"/>
      <c r="J115" s="380"/>
      <c r="K115" s="380"/>
      <c r="L115" s="380"/>
      <c r="M115" s="380"/>
      <c r="N115" s="380"/>
      <c r="O115" s="380"/>
      <c r="P115" s="380"/>
      <c r="Q115" s="380"/>
      <c r="R115" s="380"/>
      <c r="S115" s="380"/>
      <c r="T115" s="381"/>
      <c r="U115" s="183"/>
      <c r="V115" s="162"/>
    </row>
    <row r="116" spans="2:22" ht="27" hidden="1" customHeight="1" x14ac:dyDescent="0.2">
      <c r="B116" s="183"/>
      <c r="C116" s="379"/>
      <c r="D116" s="380"/>
      <c r="E116" s="380"/>
      <c r="F116" s="380"/>
      <c r="G116" s="380"/>
      <c r="H116" s="380"/>
      <c r="I116" s="380"/>
      <c r="J116" s="380"/>
      <c r="K116" s="380"/>
      <c r="L116" s="380"/>
      <c r="M116" s="380"/>
      <c r="N116" s="380"/>
      <c r="O116" s="380"/>
      <c r="P116" s="380"/>
      <c r="Q116" s="380"/>
      <c r="R116" s="380"/>
      <c r="S116" s="380"/>
      <c r="T116" s="381"/>
      <c r="U116" s="183"/>
      <c r="V116" s="162"/>
    </row>
    <row r="117" spans="2:22" ht="27" hidden="1" customHeight="1" x14ac:dyDescent="0.2">
      <c r="B117" s="183"/>
      <c r="C117" s="379"/>
      <c r="D117" s="380"/>
      <c r="E117" s="380"/>
      <c r="F117" s="380"/>
      <c r="G117" s="380"/>
      <c r="H117" s="380"/>
      <c r="I117" s="380"/>
      <c r="J117" s="380"/>
      <c r="K117" s="380"/>
      <c r="L117" s="380"/>
      <c r="M117" s="380"/>
      <c r="N117" s="380"/>
      <c r="O117" s="380"/>
      <c r="P117" s="380"/>
      <c r="Q117" s="380"/>
      <c r="R117" s="380"/>
      <c r="S117" s="380"/>
      <c r="T117" s="381"/>
      <c r="U117" s="183"/>
      <c r="V117" s="162"/>
    </row>
    <row r="118" spans="2:22" ht="27" hidden="1" customHeight="1" thickBot="1" x14ac:dyDescent="0.25">
      <c r="B118" s="158"/>
      <c r="C118" s="164"/>
      <c r="D118" s="165"/>
      <c r="E118" s="165"/>
      <c r="F118" s="165"/>
      <c r="G118" s="165"/>
      <c r="H118" s="165"/>
      <c r="I118" s="165"/>
      <c r="J118" s="165"/>
      <c r="K118" s="165"/>
      <c r="L118" s="165"/>
      <c r="M118" s="165"/>
      <c r="N118" s="165"/>
      <c r="O118" s="165"/>
      <c r="P118" s="165"/>
      <c r="Q118" s="165"/>
      <c r="R118" s="165"/>
      <c r="S118" s="165"/>
      <c r="T118" s="166"/>
      <c r="U118" s="158"/>
      <c r="V118" s="162"/>
    </row>
    <row r="119" spans="2:22" ht="18.75" hidden="1" customHeight="1" x14ac:dyDescent="0.2">
      <c r="B119" s="180"/>
      <c r="C119" s="116"/>
      <c r="D119" s="112"/>
      <c r="E119" s="112"/>
      <c r="F119" s="112"/>
      <c r="G119" s="112"/>
      <c r="H119" s="112"/>
      <c r="I119" s="112"/>
      <c r="J119" s="112"/>
      <c r="K119" s="112"/>
      <c r="L119" s="112"/>
      <c r="M119" s="112"/>
      <c r="N119" s="112"/>
      <c r="O119" s="112"/>
      <c r="P119" s="112"/>
      <c r="Q119" s="112"/>
      <c r="R119" s="112"/>
      <c r="S119" s="112"/>
      <c r="T119" s="112"/>
      <c r="U119" s="180"/>
      <c r="V119" s="162"/>
    </row>
    <row r="120" spans="2:22" ht="18.75" hidden="1" customHeight="1" x14ac:dyDescent="0.2">
      <c r="B120" s="180"/>
      <c r="C120" s="116"/>
      <c r="D120" s="112"/>
      <c r="E120" s="112"/>
      <c r="F120" s="112"/>
      <c r="G120" s="112"/>
      <c r="H120" s="112"/>
      <c r="I120" s="112"/>
      <c r="J120" s="112"/>
      <c r="K120" s="112"/>
      <c r="L120" s="112"/>
      <c r="M120" s="112"/>
      <c r="N120" s="112"/>
      <c r="O120" s="112"/>
      <c r="P120" s="112"/>
      <c r="Q120" s="112"/>
      <c r="R120" s="112"/>
      <c r="S120" s="112"/>
      <c r="T120" s="112"/>
      <c r="U120" s="180"/>
      <c r="V120" s="162"/>
    </row>
    <row r="121" spans="2:22" ht="18.75" hidden="1" customHeight="1" x14ac:dyDescent="0.2">
      <c r="B121" s="180"/>
      <c r="C121" s="116"/>
      <c r="D121" s="112"/>
      <c r="E121" s="112"/>
      <c r="F121" s="112"/>
      <c r="G121" s="112"/>
      <c r="H121" s="112"/>
      <c r="I121" s="112"/>
      <c r="J121" s="112"/>
      <c r="K121" s="112"/>
      <c r="L121" s="112"/>
      <c r="M121" s="112"/>
      <c r="N121" s="112"/>
      <c r="O121" s="112"/>
      <c r="P121" s="112"/>
      <c r="Q121" s="112"/>
      <c r="R121" s="112"/>
      <c r="S121" s="112"/>
      <c r="T121" s="112"/>
      <c r="U121" s="180"/>
      <c r="V121" s="140"/>
    </row>
    <row r="122" spans="2:22" ht="27" hidden="1" customHeight="1" x14ac:dyDescent="0.2"/>
    <row r="123" spans="2:22" ht="27" hidden="1" customHeight="1" x14ac:dyDescent="0.2"/>
    <row r="124" spans="2:22" ht="27" hidden="1" customHeight="1" x14ac:dyDescent="0.2"/>
    <row r="125" spans="2:22" ht="27" hidden="1" customHeight="1" x14ac:dyDescent="0.2"/>
    <row r="126" spans="2:22" ht="27" hidden="1" customHeight="1" x14ac:dyDescent="0.2"/>
    <row r="127" spans="2:22" ht="27" hidden="1" customHeight="1" x14ac:dyDescent="0.2"/>
    <row r="128" spans="2:22" ht="27" hidden="1" customHeight="1" x14ac:dyDescent="0.2"/>
    <row r="129" ht="27" hidden="1" customHeight="1" x14ac:dyDescent="0.2"/>
    <row r="130" ht="27" hidden="1" customHeight="1" x14ac:dyDescent="0.2"/>
    <row r="131" ht="27" hidden="1" customHeight="1" x14ac:dyDescent="0.2"/>
    <row r="132" ht="27" hidden="1" customHeight="1" x14ac:dyDescent="0.2"/>
    <row r="133" ht="27" hidden="1" customHeight="1" x14ac:dyDescent="0.2"/>
    <row r="134" ht="27" hidden="1" customHeight="1" x14ac:dyDescent="0.2"/>
    <row r="135" ht="27" hidden="1" customHeight="1" x14ac:dyDescent="0.2"/>
    <row r="136" ht="27" hidden="1" customHeight="1" x14ac:dyDescent="0.2"/>
    <row r="137" ht="27" hidden="1" customHeight="1" x14ac:dyDescent="0.2"/>
    <row r="138" ht="27" hidden="1" customHeight="1" x14ac:dyDescent="0.2"/>
    <row r="139" ht="27" hidden="1" customHeight="1" x14ac:dyDescent="0.2"/>
    <row r="140" ht="27" hidden="1" customHeight="1" x14ac:dyDescent="0.2"/>
    <row r="141" ht="27" hidden="1" customHeight="1" x14ac:dyDescent="0.2"/>
    <row r="142" ht="27" hidden="1" customHeight="1" x14ac:dyDescent="0.2"/>
    <row r="143" ht="27" hidden="1" customHeight="1" x14ac:dyDescent="0.2"/>
    <row r="144" ht="27" hidden="1" customHeight="1" x14ac:dyDescent="0.2"/>
    <row r="145" spans="1:53" ht="27" hidden="1" customHeight="1" x14ac:dyDescent="0.2"/>
    <row r="146" spans="1:53" ht="27" hidden="1" customHeight="1" x14ac:dyDescent="0.2"/>
    <row r="147" spans="1:53" ht="27" hidden="1" customHeight="1" x14ac:dyDescent="0.2"/>
    <row r="148" spans="1:53" ht="24" hidden="1" customHeight="1" thickBot="1" x14ac:dyDescent="0.25"/>
    <row r="149" spans="1:53" ht="24" hidden="1" customHeight="1" x14ac:dyDescent="0.2"/>
    <row r="150" spans="1:53" ht="24" hidden="1" customHeight="1" x14ac:dyDescent="0.2"/>
    <row r="151" spans="1:53" s="15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row r="153" spans="1:53" ht="24" hidden="1" customHeight="1" thickBot="1" x14ac:dyDescent="0.25"/>
    <row r="154" spans="1:53" ht="24" hidden="1" customHeight="1" x14ac:dyDescent="0.2"/>
    <row r="155" spans="1:53" ht="24" hidden="1" customHeight="1" x14ac:dyDescent="0.2"/>
    <row r="156" spans="1:53" ht="24" hidden="1" customHeight="1" x14ac:dyDescent="0.2"/>
    <row r="157" spans="1:53" ht="24" hidden="1" customHeight="1" x14ac:dyDescent="0.2"/>
    <row r="158" spans="1:53" ht="24" hidden="1" customHeight="1" x14ac:dyDescent="0.2"/>
    <row r="159" spans="1:53" ht="24" hidden="1" customHeight="1" x14ac:dyDescent="0.2"/>
    <row r="160" spans="1:53" ht="24" hidden="1" customHeight="1" x14ac:dyDescent="0.2"/>
    <row r="161" ht="24" hidden="1" customHeight="1" x14ac:dyDescent="0.2"/>
    <row r="162" ht="24" hidden="1" customHeight="1" thickBot="1" x14ac:dyDescent="0.25"/>
    <row r="163" ht="13.5" hidden="1" customHeight="1" x14ac:dyDescent="0.2"/>
    <row r="164" ht="13.5" hidden="1" customHeight="1" x14ac:dyDescent="0.2"/>
    <row r="165" ht="13.5" hidden="1" customHeight="1" x14ac:dyDescent="0.2"/>
  </sheetData>
  <sheetProtection formatRows="0"/>
  <dataConsolidate/>
  <mergeCells count="71">
    <mergeCell ref="B107:U107"/>
    <mergeCell ref="B108:T108"/>
    <mergeCell ref="C111:T117"/>
    <mergeCell ref="F28:U28"/>
    <mergeCell ref="F29:U29"/>
    <mergeCell ref="F30:U30"/>
    <mergeCell ref="F31:U31"/>
    <mergeCell ref="F32:U32"/>
    <mergeCell ref="F33:U33"/>
    <mergeCell ref="F34:U34"/>
    <mergeCell ref="F35:U35"/>
    <mergeCell ref="F36:U36"/>
    <mergeCell ref="B46:O46"/>
    <mergeCell ref="B48:C48"/>
    <mergeCell ref="B52:U52"/>
    <mergeCell ref="C55:T61"/>
    <mergeCell ref="B65:U65"/>
    <mergeCell ref="C68:T103"/>
    <mergeCell ref="F19:U19"/>
    <mergeCell ref="F20:U20"/>
    <mergeCell ref="F21:U21"/>
    <mergeCell ref="F22:U22"/>
    <mergeCell ref="F23:U23"/>
    <mergeCell ref="F24:U24"/>
    <mergeCell ref="F25:U25"/>
    <mergeCell ref="F26:U26"/>
    <mergeCell ref="F27:U27"/>
    <mergeCell ref="B45:N45"/>
    <mergeCell ref="F41:U41"/>
    <mergeCell ref="F42:U42"/>
    <mergeCell ref="F43:U43"/>
    <mergeCell ref="F44:U44"/>
    <mergeCell ref="F37:U37"/>
    <mergeCell ref="F38:U38"/>
    <mergeCell ref="F39:U39"/>
    <mergeCell ref="F40:U40"/>
    <mergeCell ref="F16:U16"/>
    <mergeCell ref="F17:U17"/>
    <mergeCell ref="F18:U18"/>
    <mergeCell ref="F11:U13"/>
    <mergeCell ref="F14:U14"/>
    <mergeCell ref="F15:U15"/>
    <mergeCell ref="T9:U9"/>
    <mergeCell ref="V11:V13"/>
    <mergeCell ref="F9:G9"/>
    <mergeCell ref="H9:J9"/>
    <mergeCell ref="R9:S9"/>
    <mergeCell ref="N9:O9"/>
    <mergeCell ref="P9:Q9"/>
    <mergeCell ref="B11:B13"/>
    <mergeCell ref="C11:C13"/>
    <mergeCell ref="D11:D13"/>
    <mergeCell ref="E11:E13"/>
    <mergeCell ref="B5:C5"/>
    <mergeCell ref="D9:E9"/>
    <mergeCell ref="B6:C6"/>
    <mergeCell ref="B4:C4"/>
    <mergeCell ref="D4:U4"/>
    <mergeCell ref="D5:G5"/>
    <mergeCell ref="I5:L5"/>
    <mergeCell ref="Q2:U2"/>
    <mergeCell ref="B3:C3"/>
    <mergeCell ref="D3:F3"/>
    <mergeCell ref="G3:H3"/>
    <mergeCell ref="I3:P3"/>
    <mergeCell ref="O7:T7"/>
    <mergeCell ref="L7:M7"/>
    <mergeCell ref="E7:I7"/>
    <mergeCell ref="E6:J6"/>
    <mergeCell ref="K6:M6"/>
    <mergeCell ref="O6:U6"/>
  </mergeCells>
  <phoneticPr fontId="12"/>
  <conditionalFormatting sqref="B14:B44">
    <cfRule type="expression" dxfId="172" priority="1">
      <formula>AND(OR(C14="休日",C14="祝祭日"),TEXT(B14,"aaa")="日")</formula>
    </cfRule>
    <cfRule type="expression" dxfId="171" priority="2">
      <formula>AND(C14="祝祭日",TEXT(B14,"aaa")="月")</formula>
    </cfRule>
    <cfRule type="expression" dxfId="170" priority="3">
      <formula>AND(C14="特別休日",TEXT(B14,"aaa")="月")</formula>
    </cfRule>
    <cfRule type="expression" dxfId="169" priority="4">
      <formula>AND(C14="祝祭日",TEXT(B14,"aaa")="火")</formula>
    </cfRule>
    <cfRule type="expression" dxfId="168" priority="5">
      <formula>AND(C14="特別休日",TEXT(B14,"aaa")="火")</formula>
    </cfRule>
    <cfRule type="expression" dxfId="167" priority="6">
      <formula>AND(C14="祝祭日",TEXT(B14,"aaa")="水")</formula>
    </cfRule>
    <cfRule type="expression" dxfId="166" priority="7">
      <formula>AND(C14="特別休日",TEXT(B14,"aaa")="水")</formula>
    </cfRule>
    <cfRule type="expression" dxfId="165" priority="8">
      <formula>AND(C14="祝祭日",TEXT(B14,"aaa")="木")</formula>
    </cfRule>
    <cfRule type="expression" dxfId="164" priority="9">
      <formula>AND(C14="特別休日",TEXT(B14,"aaa")="木")</formula>
    </cfRule>
    <cfRule type="expression" dxfId="163" priority="10">
      <formula>AND(C14="祝祭日",TEXT(B14,"aaa")="金")</formula>
    </cfRule>
    <cfRule type="expression" dxfId="162" priority="11">
      <formula>AND(C14="特別休日",TEXT(B14,"aaa")="金")</formula>
    </cfRule>
    <cfRule type="expression" dxfId="161" priority="12">
      <formula>AND(C14="祝祭日",TEXT(B14,"aaa")="土")</formula>
    </cfRule>
    <cfRule type="expression" dxfId="160" priority="13">
      <formula>AND(C14="休日",TEXT(B14,"aaa")="土")</formula>
    </cfRule>
  </conditionalFormatting>
  <conditionalFormatting sqref="D14:F44">
    <cfRule type="expression" dxfId="159" priority="15" stopIfTrue="1">
      <formula>OR($C14="休み",TRIM($C14=""))</formula>
    </cfRule>
    <cfRule type="expression" dxfId="158" priority="16" stopIfTrue="1">
      <formula>OR($C14="休み",TRIM($C14=""))</formula>
    </cfRule>
  </conditionalFormatting>
  <conditionalFormatting sqref="E14:F44">
    <cfRule type="expression" dxfId="157" priority="14" stopIfTrue="1">
      <formula>$C14="年休"</formula>
    </cfRule>
  </conditionalFormatting>
  <conditionalFormatting sqref="F14:F44">
    <cfRule type="expression" dxfId="156" priority="17"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57B3B107-15AE-48EA-A373-FB231F68A544}">
      <formula1>"勤務,年休,欠勤,休み,,"</formula1>
    </dataValidation>
    <dataValidation type="list" allowBlank="1" showInputMessage="1" showErrorMessage="1" sqref="P9:Q9" xr:uid="{29BBF918-F310-4442-B19D-F384E6814B9A}">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1EC56E14-AA9D-4F9A-B1AE-69E7764D300C}">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FFAB8AB6-4E17-4EF2-999C-6ECD8FF83530}"/>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4EC5BB76-D622-45F4-8584-F74E8677F2BA}"/>
    <dataValidation allowBlank="1" showErrorMessage="1" prompt="改行する時は、_x000d__x000a_【ALT】キー と_x000d__x000a_【Enter】キー を_x000d__x000a_同時に押してください。_x000d__x000a_入力できる最大文字数は_x000d__x000a_全角で60文字x40行です。" sqref="C67:T104" xr:uid="{D6F49A69-F418-484E-9395-9908AF68AB2A}"/>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1EDD9D96-BD79-4859-A3CF-83FF27372BC6}"/>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4">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241" t="s">
        <v>188</v>
      </c>
      <c r="C1" s="236"/>
      <c r="D1" s="198"/>
      <c r="E1" s="98"/>
      <c r="F1" s="199"/>
      <c r="G1" s="200">
        <v>2026</v>
      </c>
      <c r="H1" s="204"/>
      <c r="I1" s="200" t="s">
        <v>46</v>
      </c>
      <c r="J1" s="199"/>
      <c r="K1" s="200">
        <v>7</v>
      </c>
      <c r="L1" s="200" t="s">
        <v>52</v>
      </c>
      <c r="M1" s="200"/>
      <c r="N1" s="200" t="s">
        <v>190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184</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IF(ISBLANK('６月'!E6:J6),"",'６月'!E6:J6)</f>
        <v/>
      </c>
      <c r="F6" s="372"/>
      <c r="G6" s="372"/>
      <c r="H6" s="372"/>
      <c r="I6" s="372"/>
      <c r="J6" s="372"/>
      <c r="K6" s="395" t="str">
        <f>'６月'!K6:M6</f>
        <v>　■従事状況の確認者：</v>
      </c>
      <c r="L6" s="396"/>
      <c r="M6" s="396"/>
      <c r="N6" s="107" t="s">
        <v>3</v>
      </c>
      <c r="O6" s="394" t="str">
        <f>IF(ISBLANK('６月'!O6:U6),"",'６月'!O6:U6)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IF(ISBLANK('６月'!E7:I7),"",'６月'!E7:I7)</f>
        <v>0</v>
      </c>
      <c r="F7" s="346"/>
      <c r="G7" s="346"/>
      <c r="H7" s="346"/>
      <c r="I7" s="346"/>
      <c r="J7" s="106"/>
      <c r="K7" s="108"/>
      <c r="L7" s="347"/>
      <c r="M7" s="347"/>
      <c r="N7" s="107" t="s">
        <v>4</v>
      </c>
      <c r="O7" s="346" t="str">
        <f>IF(ISBLANK('６月'!O7:T7),"",'６月'!O7:T7)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158</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5">
        <v>46204</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46205</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46206</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8">
        <v>46207</v>
      </c>
      <c r="C17" s="235" t="s">
        <v>132</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9">
        <v>46208</v>
      </c>
      <c r="C18" s="235" t="s">
        <v>132</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46209</v>
      </c>
      <c r="C19" s="235" t="s">
        <v>77</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46210</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46211</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46212</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46213</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8">
        <v>46214</v>
      </c>
      <c r="C24" s="235" t="s">
        <v>132</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9">
        <v>46215</v>
      </c>
      <c r="C25" s="235" t="s">
        <v>132</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46216</v>
      </c>
      <c r="C26" s="235" t="s">
        <v>77</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46217</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46218</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46219</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46220</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8">
        <v>46221</v>
      </c>
      <c r="C31" s="235" t="s">
        <v>132</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9">
        <v>46222</v>
      </c>
      <c r="C32" s="235" t="s">
        <v>132</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9">
        <v>46223</v>
      </c>
      <c r="C33" s="235" t="s">
        <v>132</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46224</v>
      </c>
      <c r="C34" s="235" t="s">
        <v>77</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46225</v>
      </c>
      <c r="C35" s="235" t="s">
        <v>77</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6">
        <v>46226</v>
      </c>
      <c r="C36" s="235" t="s">
        <v>77</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46227</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8">
        <v>46228</v>
      </c>
      <c r="C38" s="235" t="s">
        <v>132</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9">
        <v>46229</v>
      </c>
      <c r="C39" s="235" t="s">
        <v>132</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46230</v>
      </c>
      <c r="C40" s="235" t="s">
        <v>77</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46231</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46232</v>
      </c>
      <c r="C42" s="235" t="s">
        <v>77</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46233</v>
      </c>
      <c r="C43" s="235" t="s">
        <v>77</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v>46234</v>
      </c>
      <c r="C44" s="235" t="s">
        <v>77</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141</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142</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143</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144</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2"/>
  <conditionalFormatting sqref="B14:B44">
    <cfRule type="expression" dxfId="155" priority="1">
      <formula>AND(OR(C14="休日",C14="祝祭日"),TEXT(B14,"aaa")="日")</formula>
    </cfRule>
    <cfRule type="expression" dxfId="154" priority="2">
      <formula>AND(C14="祝祭日",TEXT(B14,"aaa")="月")</formula>
    </cfRule>
    <cfRule type="expression" dxfId="153" priority="3">
      <formula>AND(C14="特別休日",TEXT(B14,"aaa")="月")</formula>
    </cfRule>
    <cfRule type="expression" dxfId="152" priority="4">
      <formula>AND(C14="祝祭日",TEXT(B14,"aaa")="火")</formula>
    </cfRule>
    <cfRule type="expression" dxfId="151" priority="5">
      <formula>AND(C14="特別休日",TEXT(B14,"aaa")="火")</formula>
    </cfRule>
    <cfRule type="expression" dxfId="150" priority="6">
      <formula>AND(C14="祝祭日",TEXT(B14,"aaa")="水")</formula>
    </cfRule>
    <cfRule type="expression" dxfId="149" priority="7">
      <formula>AND(C14="特別休日",TEXT(B14,"aaa")="水")</formula>
    </cfRule>
    <cfRule type="expression" dxfId="148" priority="8">
      <formula>AND(C14="祝祭日",TEXT(B14,"aaa")="木")</formula>
    </cfRule>
    <cfRule type="expression" dxfId="147" priority="9">
      <formula>AND(C14="特別休日",TEXT(B14,"aaa")="木")</formula>
    </cfRule>
    <cfRule type="expression" dxfId="146" priority="10">
      <formula>AND(C14="祝祭日",TEXT(B14,"aaa")="金")</formula>
    </cfRule>
    <cfRule type="expression" dxfId="145" priority="11">
      <formula>AND(C14="特別休日",TEXT(B14,"aaa")="金")</formula>
    </cfRule>
    <cfRule type="expression" dxfId="144" priority="12">
      <formula>AND(C14="祝祭日",TEXT(B14,"aaa")="土")</formula>
    </cfRule>
    <cfRule type="expression" dxfId="143" priority="13">
      <formula>AND(C14="休日",TEXT(B14,"aaa")="土")</formula>
    </cfRule>
  </conditionalFormatting>
  <conditionalFormatting sqref="D14:F44">
    <cfRule type="expression" dxfId="142" priority="16" stopIfTrue="1">
      <formula>OR($C14="休み",$C14="欠勤",TRIM($C14=""))</formula>
    </cfRule>
    <cfRule type="expression" dxfId="141" priority="17" stopIfTrue="1">
      <formula>OR($C14="休み",$C14="欠勤",TRIM($C14=""))</formula>
    </cfRule>
  </conditionalFormatting>
  <conditionalFormatting sqref="E14:F44">
    <cfRule type="expression" dxfId="140" priority="14">
      <formula>$C14="年休"</formula>
    </cfRule>
  </conditionalFormatting>
  <conditionalFormatting sqref="F14:F44">
    <cfRule type="expression" dxfId="139" priority="18" stopIfTrue="1">
      <formula>AND(OR($D14:$E14&lt;&gt;""),$F14="",$C14="勤務")</formula>
    </cfRule>
  </conditionalFormatting>
  <dataValidations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6A6FAC13-D519-4DAB-A739-0DEE1FEB457A}">
      <formula1>"勤務,年休,欠勤,休み,,"</formula1>
    </dataValidation>
    <dataValidation type="list" allowBlank="1" showInputMessage="1" showErrorMessage="1" sqref="P9:Q9" xr:uid="{613788EC-B47D-4AAE-A8C4-B025D5FC813C}">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AAD359CE-3AA6-4CAC-9095-7708102ABFA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651DDFC3-8402-4C7C-825B-BDB362067801}"/>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D2BD3E02-6DC6-4414-954B-D07530BBADF7}"/>
    <dataValidation allowBlank="1" showErrorMessage="1" prompt="改行する時は、_x000d__x000a_【ALT】キー と_x000d__x000a_【Enter】キー を_x000d__x000a_同時に押してください。_x000d__x000a_入力できる最大文字数は_x000d__x000a_全角で60文字x40行です。" sqref="C67:T104" xr:uid="{AF635C15-D89C-41FA-A927-2C07BF8D478D}"/>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F0A5806B-BD7B-475B-A003-2CA26CC768B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5">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2026</v>
      </c>
      <c r="H1" s="204"/>
      <c r="I1" s="200" t="s">
        <v>46</v>
      </c>
      <c r="J1" s="199"/>
      <c r="K1" s="200">
        <v>8</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IF(ISBLANK('７月'!E6:J6),"",'７月'!E6:J6)</f>
        <v/>
      </c>
      <c r="F6" s="372"/>
      <c r="G6" s="372"/>
      <c r="H6" s="372"/>
      <c r="I6" s="372"/>
      <c r="J6" s="372"/>
      <c r="K6" s="395" t="str">
        <f>'７月'!K6:M6</f>
        <v>　■従事状況の確認者：</v>
      </c>
      <c r="L6" s="396"/>
      <c r="M6" s="396"/>
      <c r="N6" s="107" t="s">
        <v>3</v>
      </c>
      <c r="O6" s="394" t="str">
        <f>IF(ISBLANK('７月'!O6:U6),"",'７月'!O6:U6)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IF(ISBLANK('７月'!E7:I7),"",'７月'!E7:I7)</f>
        <v>0</v>
      </c>
      <c r="F7" s="346"/>
      <c r="G7" s="346"/>
      <c r="H7" s="346"/>
      <c r="I7" s="346"/>
      <c r="J7" s="106"/>
      <c r="K7" s="108"/>
      <c r="L7" s="347"/>
      <c r="M7" s="347"/>
      <c r="N7" s="107" t="s">
        <v>4</v>
      </c>
      <c r="O7" s="346" t="str">
        <f>IF(ISBLANK('７月'!O7:T7),"",'７月'!O7:T7)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158</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63">
        <v>46235</v>
      </c>
      <c r="C14" s="235" t="s">
        <v>132</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9">
        <v>46236</v>
      </c>
      <c r="C15" s="235" t="s">
        <v>132</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46237</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46238</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46239</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46240</v>
      </c>
      <c r="C19" s="235" t="s">
        <v>77</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46241</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8">
        <v>46242</v>
      </c>
      <c r="C21" s="235" t="s">
        <v>132</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9">
        <v>46243</v>
      </c>
      <c r="C22" s="235" t="s">
        <v>132</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46244</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9">
        <v>46245</v>
      </c>
      <c r="C24" s="235" t="s">
        <v>132</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6">
        <v>46246</v>
      </c>
      <c r="C25" s="235" t="s">
        <v>77</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46247</v>
      </c>
      <c r="C26" s="235" t="s">
        <v>77</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46248</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8">
        <v>46249</v>
      </c>
      <c r="C28" s="235" t="s">
        <v>132</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9">
        <v>46250</v>
      </c>
      <c r="C29" s="235" t="s">
        <v>132</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46251</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46252</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46253</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46254</v>
      </c>
      <c r="C33" s="235" t="s">
        <v>77</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46255</v>
      </c>
      <c r="C34" s="235" t="s">
        <v>77</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8">
        <v>46256</v>
      </c>
      <c r="C35" s="235" t="s">
        <v>132</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9">
        <v>46257</v>
      </c>
      <c r="C36" s="235" t="s">
        <v>132</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46258</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46259</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46260</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46261</v>
      </c>
      <c r="C40" s="235" t="s">
        <v>77</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46262</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8">
        <v>46263</v>
      </c>
      <c r="C42" s="235" t="s">
        <v>132</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9">
        <v>46264</v>
      </c>
      <c r="C43" s="235" t="s">
        <v>132</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v>46265</v>
      </c>
      <c r="C44" s="235" t="s">
        <v>77</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t="s">
        <v>121</v>
      </c>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141</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142</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143</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144</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68:T103"/>
    <mergeCell ref="B107:U107"/>
    <mergeCell ref="B108:T108"/>
    <mergeCell ref="C111:T117"/>
    <mergeCell ref="C55:T61"/>
    <mergeCell ref="B65:U65"/>
    <mergeCell ref="B45:N45"/>
    <mergeCell ref="B46:O46"/>
    <mergeCell ref="B48:C48"/>
    <mergeCell ref="B52:U52"/>
    <mergeCell ref="F41:U41"/>
    <mergeCell ref="F42:U42"/>
    <mergeCell ref="F43:U43"/>
    <mergeCell ref="F44:U44"/>
    <mergeCell ref="F38:U38"/>
    <mergeCell ref="F39:U39"/>
    <mergeCell ref="F40:U40"/>
    <mergeCell ref="F16:U16"/>
    <mergeCell ref="F17:U17"/>
    <mergeCell ref="F18:U18"/>
    <mergeCell ref="F33:U33"/>
    <mergeCell ref="F34:U34"/>
    <mergeCell ref="F35:U35"/>
    <mergeCell ref="F36:U36"/>
    <mergeCell ref="F19:U19"/>
    <mergeCell ref="F20:U20"/>
    <mergeCell ref="F21:U21"/>
    <mergeCell ref="F22:U22"/>
    <mergeCell ref="F23:U23"/>
    <mergeCell ref="F24:U24"/>
    <mergeCell ref="F14:U14"/>
    <mergeCell ref="F15:U15"/>
    <mergeCell ref="P9:Q9"/>
    <mergeCell ref="T9:U9"/>
    <mergeCell ref="F37:U37"/>
    <mergeCell ref="F25:U25"/>
    <mergeCell ref="F26:U26"/>
    <mergeCell ref="F27:U27"/>
    <mergeCell ref="F28:U28"/>
    <mergeCell ref="F29:U29"/>
    <mergeCell ref="F30:U30"/>
    <mergeCell ref="F31:U31"/>
    <mergeCell ref="F32:U32"/>
    <mergeCell ref="V11:V13"/>
    <mergeCell ref="B11:B13"/>
    <mergeCell ref="C11:C13"/>
    <mergeCell ref="D11:D13"/>
    <mergeCell ref="E11:E13"/>
    <mergeCell ref="F11:U13"/>
    <mergeCell ref="B5:C5"/>
    <mergeCell ref="D9:E9"/>
    <mergeCell ref="Q2:U2"/>
    <mergeCell ref="B3:C3"/>
    <mergeCell ref="D3:F3"/>
    <mergeCell ref="G3:H3"/>
    <mergeCell ref="I3:P3"/>
    <mergeCell ref="B6:C6"/>
    <mergeCell ref="O6:U6"/>
    <mergeCell ref="B4:C4"/>
    <mergeCell ref="D4:U4"/>
    <mergeCell ref="D5:G5"/>
    <mergeCell ref="I5:L5"/>
    <mergeCell ref="O7:T7"/>
    <mergeCell ref="L7:M7"/>
    <mergeCell ref="E7:I7"/>
    <mergeCell ref="E6:J6"/>
    <mergeCell ref="K6:M6"/>
    <mergeCell ref="F9:G9"/>
    <mergeCell ref="H9:J9"/>
    <mergeCell ref="R9:S9"/>
    <mergeCell ref="N9:O9"/>
  </mergeCells>
  <phoneticPr fontId="12"/>
  <conditionalFormatting sqref="B14:B44">
    <cfRule type="expression" dxfId="138" priority="1">
      <formula>AND(OR(C14="休日",C14="祝祭日"),TEXT(B14,"aaa")="日")</formula>
    </cfRule>
    <cfRule type="expression" dxfId="137" priority="2">
      <formula>AND(C14="祝祭日",TEXT(B14,"aaa")="月")</formula>
    </cfRule>
    <cfRule type="expression" dxfId="136" priority="3">
      <formula>AND(C14="特別休日",TEXT(B14,"aaa")="月")</formula>
    </cfRule>
    <cfRule type="expression" dxfId="135" priority="4">
      <formula>AND(C14="祝祭日",TEXT(B14,"aaa")="火")</formula>
    </cfRule>
    <cfRule type="expression" dxfId="134" priority="5">
      <formula>AND(C14="特別休日",TEXT(B14,"aaa")="火")</formula>
    </cfRule>
    <cfRule type="expression" dxfId="133" priority="6">
      <formula>AND(C14="祝祭日",TEXT(B14,"aaa")="水")</formula>
    </cfRule>
    <cfRule type="expression" dxfId="132" priority="7">
      <formula>AND(C14="特別休日",TEXT(B14,"aaa")="水")</formula>
    </cfRule>
    <cfRule type="expression" dxfId="131" priority="8">
      <formula>AND(C14="祝祭日",TEXT(B14,"aaa")="木")</formula>
    </cfRule>
    <cfRule type="expression" dxfId="130" priority="9">
      <formula>AND(C14="特別休日",TEXT(B14,"aaa")="木")</formula>
    </cfRule>
    <cfRule type="expression" dxfId="129" priority="10">
      <formula>AND(C14="祝祭日",TEXT(B14,"aaa")="金")</formula>
    </cfRule>
    <cfRule type="expression" dxfId="128" priority="11">
      <formula>AND(C14="特別休日",TEXT(B14,"aaa")="金")</formula>
    </cfRule>
    <cfRule type="expression" dxfId="127" priority="12">
      <formula>AND(C14="祝祭日",TEXT(B14,"aaa")="土")</formula>
    </cfRule>
    <cfRule type="expression" dxfId="126" priority="13">
      <formula>AND(C14="休日",TEXT(B14,"aaa")="土")</formula>
    </cfRule>
  </conditionalFormatting>
  <conditionalFormatting sqref="D14:F44">
    <cfRule type="expression" dxfId="125" priority="15" stopIfTrue="1">
      <formula>OR($C14="休み",$C14="欠勤",TRIM($C14=""))</formula>
    </cfRule>
    <cfRule type="expression" dxfId="124" priority="16" stopIfTrue="1">
      <formula>OR($C14="休み",$C14="欠勤",TRIM($C14=""))</formula>
    </cfRule>
  </conditionalFormatting>
  <conditionalFormatting sqref="E14:F44">
    <cfRule type="expression" dxfId="123" priority="14" stopIfTrue="1">
      <formula>$C14="年休"</formula>
    </cfRule>
  </conditionalFormatting>
  <conditionalFormatting sqref="F14:F44">
    <cfRule type="expression" dxfId="122" priority="17" stopIfTrue="1">
      <formula>AND(OR($D14:$E14&lt;&gt;""),$F14="",$C14="勤務")</formula>
    </cfRule>
  </conditionalFormatting>
  <dataValidations xWindow="308" yWindow="338"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2A1610BF-E2F7-4088-8C6C-82AC941016C6}">
      <formula1>"勤務,年休,欠勤,休み,,"</formula1>
    </dataValidation>
    <dataValidation type="list" allowBlank="1" showInputMessage="1" showErrorMessage="1" sqref="P9:Q9" xr:uid="{D947675C-FC43-410F-9708-0B4B3879211E}">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4CB18568-299C-4C55-879F-F5B43FD5D096}">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22E34B5A-9E59-435C-A05C-072D3445EF7A}"/>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3DDA8351-80EA-4891-AD38-E58B05640575}"/>
    <dataValidation allowBlank="1" showErrorMessage="1" prompt="改行する時は、_x000d__x000a_【ALT】キー と_x000d__x000a_【Enter】キー を_x000d__x000a_同時に押してください。_x000d__x000a_入力できる最大文字数は_x000d__x000a_全角で60文字x40行です。" sqref="C67:T104" xr:uid="{FD38D261-F484-4DF0-A8AF-9AE95FD4EFE4}"/>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0984DAB-ADF5-48B2-8D2D-9C561EA06BFD}"/>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6">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2026</v>
      </c>
      <c r="H1" s="204"/>
      <c r="I1" s="200" t="s">
        <v>46</v>
      </c>
      <c r="J1" s="199"/>
      <c r="K1" s="200">
        <v>9</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IF(ISBLANK('８月'!E6:J6),"",'８月'!E6:J6)</f>
        <v/>
      </c>
      <c r="F6" s="372"/>
      <c r="G6" s="372"/>
      <c r="H6" s="372"/>
      <c r="I6" s="372"/>
      <c r="J6" s="372"/>
      <c r="K6" s="395" t="str">
        <f>'８月'!K6:M6</f>
        <v>　■従事状況の確認者：</v>
      </c>
      <c r="L6" s="396"/>
      <c r="M6" s="396"/>
      <c r="N6" s="107" t="s">
        <v>3</v>
      </c>
      <c r="O6" s="394" t="str">
        <f>IF(ISBLANK('８月'!O6:U6),"",'８月'!O6:U6)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IF(ISBLANK('８月'!E7:I7),"",'８月'!E7:I7)</f>
        <v>0</v>
      </c>
      <c r="F7" s="346"/>
      <c r="G7" s="346"/>
      <c r="H7" s="346"/>
      <c r="I7" s="346"/>
      <c r="J7" s="106"/>
      <c r="K7" s="108"/>
      <c r="L7" s="347"/>
      <c r="M7" s="347"/>
      <c r="N7" s="107" t="s">
        <v>4</v>
      </c>
      <c r="O7" s="346" t="str">
        <f>IF(ISBLANK('８月'!O7:T7),"",'８月'!O7:T7)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159</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5">
        <v>46266</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46267</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6">
        <v>46268</v>
      </c>
      <c r="C16" s="235" t="s">
        <v>77</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6">
        <v>46269</v>
      </c>
      <c r="C17" s="235" t="s">
        <v>77</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8">
        <v>46270</v>
      </c>
      <c r="C18" s="235" t="s">
        <v>132</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9">
        <v>46271</v>
      </c>
      <c r="C19" s="235" t="s">
        <v>132</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46272</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46273</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46274</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6">
        <v>46275</v>
      </c>
      <c r="C23" s="235" t="s">
        <v>77</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6">
        <v>46276</v>
      </c>
      <c r="C24" s="235" t="s">
        <v>77</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8">
        <v>46277</v>
      </c>
      <c r="C25" s="235" t="s">
        <v>132</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9">
        <v>46278</v>
      </c>
      <c r="C26" s="235" t="s">
        <v>132</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46279</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46280</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46281</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6">
        <v>46282</v>
      </c>
      <c r="C30" s="235" t="s">
        <v>77</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6">
        <v>46283</v>
      </c>
      <c r="C31" s="235" t="s">
        <v>77</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8">
        <v>46284</v>
      </c>
      <c r="C32" s="235" t="s">
        <v>132</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9">
        <v>46285</v>
      </c>
      <c r="C33" s="235" t="s">
        <v>132</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9">
        <v>46286</v>
      </c>
      <c r="C34" s="235" t="s">
        <v>132</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9">
        <v>46287</v>
      </c>
      <c r="C35" s="235" t="s">
        <v>132</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9">
        <v>46288</v>
      </c>
      <c r="C36" s="235" t="s">
        <v>132</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6">
        <v>46289</v>
      </c>
      <c r="C37" s="235" t="s">
        <v>77</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6">
        <v>46290</v>
      </c>
      <c r="C38" s="235" t="s">
        <v>77</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8">
        <v>46291</v>
      </c>
      <c r="C39" s="235" t="s">
        <v>132</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9">
        <v>46292</v>
      </c>
      <c r="C40" s="235" t="s">
        <v>132</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46293</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46294</v>
      </c>
      <c r="C42" s="235" t="s">
        <v>77</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46295</v>
      </c>
      <c r="C43" s="235" t="s">
        <v>77</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57" t="s">
        <v>61</v>
      </c>
      <c r="C44" s="235"/>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64</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65</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135</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136</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3"/>
  <conditionalFormatting sqref="B14:B44">
    <cfRule type="expression" dxfId="121" priority="1">
      <formula>AND(OR(C14="休日",C14="祝祭日"),TEXT(B14,"aaa")="日")</formula>
    </cfRule>
    <cfRule type="expression" dxfId="120" priority="2">
      <formula>AND(C14="祝祭日",TEXT(B14,"aaa")="月")</formula>
    </cfRule>
    <cfRule type="expression" dxfId="119" priority="3">
      <formula>AND(C14="特別休日",TEXT(B14,"aaa")="月")</formula>
    </cfRule>
    <cfRule type="expression" dxfId="118" priority="4">
      <formula>AND(C14="祝祭日",TEXT(B14,"aaa")="火")</formula>
    </cfRule>
    <cfRule type="expression" dxfId="117" priority="5">
      <formula>AND(C14="特別休日",TEXT(B14,"aaa")="火")</formula>
    </cfRule>
    <cfRule type="expression" dxfId="116" priority="6">
      <formula>AND(C14="祝祭日",TEXT(B14,"aaa")="水")</formula>
    </cfRule>
    <cfRule type="expression" dxfId="115" priority="7">
      <formula>AND(C14="特別休日",TEXT(B14,"aaa")="水")</formula>
    </cfRule>
    <cfRule type="expression" dxfId="114" priority="8">
      <formula>AND(C14="祝祭日",TEXT(B14,"aaa")="木")</formula>
    </cfRule>
    <cfRule type="expression" dxfId="113" priority="9">
      <formula>AND(C14="特別休日",TEXT(B14,"aaa")="木")</formula>
    </cfRule>
    <cfRule type="expression" dxfId="112" priority="10">
      <formula>AND(C14="祝祭日",TEXT(B14,"aaa")="金")</formula>
    </cfRule>
    <cfRule type="expression" dxfId="111" priority="11">
      <formula>AND(C14="特別休日",TEXT(B14,"aaa")="金")</formula>
    </cfRule>
    <cfRule type="expression" dxfId="110" priority="12">
      <formula>AND(C14="祝祭日",TEXT(B14,"aaa")="土")</formula>
    </cfRule>
    <cfRule type="expression" dxfId="109" priority="13">
      <formula>AND(C14="休日",TEXT(B14,"aaa")="土")</formula>
    </cfRule>
  </conditionalFormatting>
  <conditionalFormatting sqref="D14:F44">
    <cfRule type="expression" dxfId="108" priority="15" stopIfTrue="1">
      <formula>OR($C14="休み",$C14="欠勤",TRIM($C14=""))</formula>
    </cfRule>
    <cfRule type="expression" dxfId="107" priority="16" stopIfTrue="1">
      <formula>OR($C14="休み",$C14="欠勤",TRIM($C14=""))</formula>
    </cfRule>
  </conditionalFormatting>
  <conditionalFormatting sqref="E14:F44">
    <cfRule type="expression" dxfId="106" priority="14" stopIfTrue="1">
      <formula>$C14="年休"</formula>
    </cfRule>
  </conditionalFormatting>
  <conditionalFormatting sqref="F14:F44">
    <cfRule type="expression" dxfId="105" priority="17" stopIfTrue="1">
      <formula>AND(OR($D14:$E14&lt;&gt;""),$F14="",$C14="勤務")</formula>
    </cfRule>
  </conditionalFormatting>
  <dataValidations xWindow="134" yWindow="384"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9A646431-A574-4FC8-A0C4-23210A3CA8C0}">
      <formula1>"勤務,年休,欠勤,休み,,"</formula1>
    </dataValidation>
    <dataValidation type="list" allowBlank="1" showInputMessage="1" showErrorMessage="1" sqref="P9:Q9" xr:uid="{B9A5DB22-C629-4BA9-8E97-4FA9646C3398}">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8FB45F9E-6999-45BD-86EA-66B10A4B7D6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4C69D62A-B0C6-4012-A7BD-A7CFE5C25506}"/>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2F97266-AB70-42DA-A4BC-73607B274071}"/>
    <dataValidation allowBlank="1" showErrorMessage="1" prompt="改行する時は、_x000d__x000a_【ALT】キー と_x000d__x000a_【Enter】キー を_x000d__x000a_同時に押してください。_x000d__x000a_入力できる最大文字数は_x000d__x000a_全角で60文字x40行です。" sqref="C67:T104" xr:uid="{B5156396-0A8C-4F51-A94F-E90026C232E9}"/>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76AE446C-505D-475C-B870-4934C82AD0DB}"/>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7">
    <tabColor rgb="FFFFFF00"/>
    <pageSetUpPr fitToPage="1"/>
  </sheetPr>
  <dimension ref="A1:BA170"/>
  <sheetViews>
    <sheetView view="pageBreakPreview" topLeftCell="B1" zoomScale="70" zoomScaleNormal="71" zoomScaleSheetLayoutView="70" zoomScalePageLayoutView="25" workbookViewId="0">
      <selection activeCell="B1" sqref="B1"/>
    </sheetView>
  </sheetViews>
  <sheetFormatPr defaultColWidth="9.26953125" defaultRowHeight="22" x14ac:dyDescent="0.2"/>
  <cols>
    <col min="1" max="1" width="10.36328125" style="195" hidden="1" customWidth="1"/>
    <col min="2" max="2" width="14.6328125" style="191" customWidth="1"/>
    <col min="3" max="3" width="10.6328125" style="191" customWidth="1"/>
    <col min="4" max="4" width="10.36328125" style="196" customWidth="1"/>
    <col min="5" max="21" width="10.36328125" style="191" customWidth="1"/>
    <col min="22" max="22" width="8.6328125" style="197" customWidth="1"/>
    <col min="23" max="49" width="14.26953125" style="191" hidden="1" customWidth="1"/>
    <col min="50" max="52" width="9.26953125" style="191" hidden="1" customWidth="1"/>
    <col min="53" max="16384" width="9.26953125" style="191"/>
  </cols>
  <sheetData>
    <row r="1" spans="1:53" s="187" customFormat="1" ht="39.75" customHeight="1" x14ac:dyDescent="0.2">
      <c r="A1" s="94"/>
      <c r="B1" s="198" t="s">
        <v>188</v>
      </c>
      <c r="C1" s="236"/>
      <c r="E1" s="98"/>
      <c r="F1" s="199"/>
      <c r="G1" s="200">
        <v>2026</v>
      </c>
      <c r="H1" s="204"/>
      <c r="I1" s="200" t="s">
        <v>46</v>
      </c>
      <c r="J1" s="199"/>
      <c r="K1" s="200">
        <v>10</v>
      </c>
      <c r="L1" s="200" t="s">
        <v>52</v>
      </c>
      <c r="M1" s="200"/>
      <c r="N1" s="200" t="s">
        <v>180</v>
      </c>
      <c r="O1" s="200"/>
      <c r="P1" s="200"/>
      <c r="Q1" s="201"/>
      <c r="R1" s="202"/>
      <c r="S1" s="203"/>
      <c r="T1" s="203"/>
      <c r="U1" s="203"/>
      <c r="V1" s="100"/>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row>
    <row r="2" spans="1:53" s="187" customFormat="1" ht="20.25" customHeight="1" x14ac:dyDescent="0.5">
      <c r="A2" s="94"/>
      <c r="B2" s="99"/>
      <c r="C2" s="99"/>
      <c r="D2" s="97"/>
      <c r="E2" s="99"/>
      <c r="F2" s="99"/>
      <c r="G2" s="99"/>
      <c r="H2" s="99"/>
      <c r="I2" s="99"/>
      <c r="J2" s="99"/>
      <c r="K2" s="99"/>
      <c r="L2" s="99"/>
      <c r="M2" s="99"/>
      <c r="N2" s="99"/>
      <c r="O2" s="99"/>
      <c r="P2" s="99"/>
      <c r="Q2" s="362"/>
      <c r="R2" s="362"/>
      <c r="S2" s="362"/>
      <c r="T2" s="362"/>
      <c r="U2" s="362"/>
      <c r="V2" s="100"/>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row>
    <row r="3" spans="1:53" s="187" customFormat="1" ht="35.25" customHeight="1" x14ac:dyDescent="0.2">
      <c r="A3" s="103"/>
      <c r="B3" s="339" t="s">
        <v>40</v>
      </c>
      <c r="C3" s="339"/>
      <c r="D3" s="363" t="str">
        <f>IF(工数集計表!C5&lt;&gt;"",工数集計表!C5,"")</f>
        <v/>
      </c>
      <c r="E3" s="363"/>
      <c r="F3" s="363"/>
      <c r="G3" s="339" t="s">
        <v>181</v>
      </c>
      <c r="H3" s="339"/>
      <c r="I3" s="340" t="str">
        <f>IF(工数集計表!C8&lt;&gt;"",工数集計表!C8,"")</f>
        <v>××××株式会社</v>
      </c>
      <c r="J3" s="340"/>
      <c r="K3" s="340"/>
      <c r="L3" s="340"/>
      <c r="M3" s="340"/>
      <c r="N3" s="340"/>
      <c r="O3" s="340"/>
      <c r="P3" s="340"/>
      <c r="Q3" s="99"/>
      <c r="R3" s="99"/>
      <c r="S3" s="99"/>
      <c r="T3" s="99"/>
      <c r="U3" s="99"/>
      <c r="V3" s="104"/>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row>
    <row r="4" spans="1:53" s="187" customFormat="1" ht="35.25" customHeight="1" x14ac:dyDescent="0.2">
      <c r="A4" s="103"/>
      <c r="B4" s="339" t="s">
        <v>183</v>
      </c>
      <c r="C4" s="339"/>
      <c r="D4" s="340" t="str">
        <f>IF(工数集計表!C6&lt;&gt;"",工数集計表!C6,"")</f>
        <v>○○○○○○○○○○○○</v>
      </c>
      <c r="E4" s="340"/>
      <c r="F4" s="340"/>
      <c r="G4" s="340"/>
      <c r="H4" s="340"/>
      <c r="I4" s="340"/>
      <c r="J4" s="340"/>
      <c r="K4" s="340"/>
      <c r="L4" s="340"/>
      <c r="M4" s="340"/>
      <c r="N4" s="340"/>
      <c r="O4" s="340"/>
      <c r="P4" s="340"/>
      <c r="Q4" s="340"/>
      <c r="R4" s="340"/>
      <c r="S4" s="340"/>
      <c r="T4" s="340"/>
      <c r="U4" s="340"/>
      <c r="V4" s="105"/>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row>
    <row r="5" spans="1:53" s="187" customFormat="1" ht="35.25" customHeight="1" x14ac:dyDescent="0.2">
      <c r="A5" s="103"/>
      <c r="B5" s="339" t="s">
        <v>47</v>
      </c>
      <c r="C5" s="339"/>
      <c r="D5" s="371">
        <f>IF(工数集計表!C9&lt;&gt;"",工数集計表!C9,"")</f>
        <v>46113</v>
      </c>
      <c r="E5" s="371"/>
      <c r="F5" s="371"/>
      <c r="G5" s="371"/>
      <c r="H5" s="106" t="s">
        <v>48</v>
      </c>
      <c r="I5" s="371">
        <f>IF(工数集計表!G9&lt;&gt;"",工数集計表!G9,"")</f>
        <v>46477</v>
      </c>
      <c r="J5" s="371"/>
      <c r="K5" s="371"/>
      <c r="L5" s="371"/>
      <c r="M5" s="99"/>
      <c r="N5" s="99"/>
      <c r="O5" s="99"/>
      <c r="P5" s="99"/>
      <c r="Q5" s="99"/>
      <c r="R5" s="99"/>
      <c r="S5" s="99"/>
      <c r="T5" s="99"/>
      <c r="U5" s="99"/>
      <c r="V5" s="105"/>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row>
    <row r="6" spans="1:53" s="187" customFormat="1" ht="41.25" customHeight="1" x14ac:dyDescent="0.2">
      <c r="A6" s="103"/>
      <c r="B6" s="339" t="s">
        <v>49</v>
      </c>
      <c r="C6" s="339"/>
      <c r="D6" s="107" t="s">
        <v>3</v>
      </c>
      <c r="E6" s="372" t="str">
        <f>IF(ISBLANK('９月'!E6:J6),"",'９月'!E6:J6)</f>
        <v/>
      </c>
      <c r="F6" s="372"/>
      <c r="G6" s="372"/>
      <c r="H6" s="372"/>
      <c r="I6" s="372"/>
      <c r="J6" s="372"/>
      <c r="K6" s="395" t="str">
        <f>'９月'!K6:M6</f>
        <v>　■従事状況の確認者：</v>
      </c>
      <c r="L6" s="396"/>
      <c r="M6" s="396"/>
      <c r="N6" s="107" t="s">
        <v>3</v>
      </c>
      <c r="O6" s="394" t="str">
        <f>IF(ISBLANK('９月'!O6:U6),"",'９月'!O6:U6)</f>
        <v/>
      </c>
      <c r="P6" s="394"/>
      <c r="Q6" s="394"/>
      <c r="R6" s="394"/>
      <c r="S6" s="394"/>
      <c r="T6" s="394"/>
      <c r="U6" s="394"/>
      <c r="V6" s="104"/>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row>
    <row r="7" spans="1:53" s="187" customFormat="1" ht="30" x14ac:dyDescent="0.2">
      <c r="A7" s="103"/>
      <c r="B7" s="99"/>
      <c r="C7" s="107"/>
      <c r="D7" s="107" t="s">
        <v>4</v>
      </c>
      <c r="E7" s="346">
        <f>IF(ISBLANK('９月'!E7:I7),"",'９月'!E7:I7)</f>
        <v>0</v>
      </c>
      <c r="F7" s="346"/>
      <c r="G7" s="346"/>
      <c r="H7" s="346"/>
      <c r="I7" s="346"/>
      <c r="J7" s="106"/>
      <c r="K7" s="108"/>
      <c r="L7" s="347"/>
      <c r="M7" s="347"/>
      <c r="N7" s="107" t="s">
        <v>4</v>
      </c>
      <c r="O7" s="346" t="str">
        <f>IF(ISBLANK('９月'!O7:T7),"",'９月'!O7:T7)</f>
        <v/>
      </c>
      <c r="P7" s="346"/>
      <c r="Q7" s="346"/>
      <c r="R7" s="346"/>
      <c r="S7" s="346"/>
      <c r="T7" s="346"/>
      <c r="U7" s="109" t="s">
        <v>61</v>
      </c>
      <c r="V7" s="104"/>
      <c r="W7" s="186"/>
      <c r="X7" s="186"/>
      <c r="Y7" s="186"/>
      <c r="Z7" s="189"/>
      <c r="AA7" s="186"/>
      <c r="AB7" s="186"/>
      <c r="AC7" s="186"/>
      <c r="AD7" s="186"/>
      <c r="AE7" s="186"/>
      <c r="AF7" s="186"/>
      <c r="AG7" s="186"/>
      <c r="AH7" s="186"/>
      <c r="AI7" s="186"/>
      <c r="AJ7" s="186"/>
      <c r="AK7" s="186"/>
      <c r="AL7" s="186"/>
      <c r="AM7" s="186"/>
      <c r="AN7" s="186"/>
      <c r="AO7" s="186"/>
      <c r="AP7" s="186"/>
      <c r="AQ7" s="186"/>
      <c r="AR7" s="186"/>
      <c r="AS7" s="186"/>
      <c r="AT7" s="186"/>
      <c r="AU7" s="186"/>
      <c r="AV7" s="186"/>
      <c r="AW7" s="186"/>
    </row>
    <row r="8" spans="1:53" s="187" customFormat="1" ht="29.25" customHeight="1" thickBot="1" x14ac:dyDescent="0.25">
      <c r="A8" s="103"/>
      <c r="B8" s="99"/>
      <c r="C8" s="107"/>
      <c r="D8" s="107"/>
      <c r="E8" s="107"/>
      <c r="F8" s="107"/>
      <c r="G8" s="107"/>
      <c r="H8" s="107"/>
      <c r="I8" s="107"/>
      <c r="J8" s="107"/>
      <c r="K8" s="99"/>
      <c r="L8" s="107"/>
      <c r="M8" s="99"/>
      <c r="N8" s="107"/>
      <c r="O8" s="107"/>
      <c r="P8" s="107"/>
      <c r="Q8" s="107"/>
      <c r="R8" s="107"/>
      <c r="S8" s="107"/>
      <c r="T8" s="107"/>
      <c r="U8" s="99"/>
      <c r="V8" s="104"/>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row>
    <row r="9" spans="1:53" s="113" customFormat="1" ht="25.5" customHeight="1" thickBot="1" x14ac:dyDescent="0.25">
      <c r="A9" s="111"/>
      <c r="B9" s="112"/>
      <c r="D9" s="349" t="s">
        <v>37</v>
      </c>
      <c r="E9" s="350"/>
      <c r="F9" s="351">
        <f>工数集計表!C17</f>
        <v>0</v>
      </c>
      <c r="G9" s="342"/>
      <c r="H9" s="352"/>
      <c r="I9" s="352"/>
      <c r="J9" s="352"/>
      <c r="K9" s="99"/>
      <c r="L9" s="99"/>
      <c r="M9" s="114"/>
      <c r="N9" s="349" t="s">
        <v>70</v>
      </c>
      <c r="O9" s="353"/>
      <c r="P9" s="341" t="s">
        <v>159</v>
      </c>
      <c r="Q9" s="342"/>
      <c r="R9" s="349" t="s">
        <v>118</v>
      </c>
      <c r="S9" s="353"/>
      <c r="T9" s="354" t="s">
        <v>119</v>
      </c>
      <c r="U9" s="355"/>
      <c r="V9" s="115"/>
      <c r="W9" s="112"/>
    </row>
    <row r="10" spans="1:53" ht="22.5" thickBot="1" x14ac:dyDescent="0.25">
      <c r="A10" s="111"/>
      <c r="B10" s="112"/>
      <c r="C10" s="112"/>
      <c r="D10" s="116"/>
      <c r="E10" s="112"/>
      <c r="F10" s="112"/>
      <c r="G10" s="112"/>
      <c r="H10" s="112"/>
      <c r="I10" s="112"/>
      <c r="J10" s="112"/>
      <c r="K10" s="112"/>
      <c r="L10" s="112"/>
      <c r="M10" s="112"/>
      <c r="N10" s="112"/>
      <c r="O10" s="112"/>
      <c r="P10" s="112"/>
      <c r="Q10" s="112"/>
      <c r="R10" s="112"/>
      <c r="S10" s="112"/>
      <c r="T10" s="112"/>
      <c r="U10" s="112"/>
      <c r="V10" s="117"/>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row>
    <row r="11" spans="1:53" ht="24.75" customHeight="1" x14ac:dyDescent="0.2">
      <c r="A11" s="118"/>
      <c r="B11" s="365" t="s">
        <v>39</v>
      </c>
      <c r="C11" s="368" t="s">
        <v>1</v>
      </c>
      <c r="D11" s="343" t="s">
        <v>122</v>
      </c>
      <c r="E11" s="343" t="s">
        <v>123</v>
      </c>
      <c r="F11" s="356" t="s">
        <v>0</v>
      </c>
      <c r="G11" s="357"/>
      <c r="H11" s="357"/>
      <c r="I11" s="357"/>
      <c r="J11" s="357"/>
      <c r="K11" s="357"/>
      <c r="L11" s="357"/>
      <c r="M11" s="357"/>
      <c r="N11" s="357"/>
      <c r="O11" s="357"/>
      <c r="P11" s="357"/>
      <c r="Q11" s="357"/>
      <c r="R11" s="357"/>
      <c r="S11" s="357"/>
      <c r="T11" s="357"/>
      <c r="U11" s="358"/>
      <c r="V11" s="374"/>
      <c r="W11" s="112"/>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row>
    <row r="12" spans="1:53" ht="24.75" customHeight="1" x14ac:dyDescent="0.2">
      <c r="A12" s="118"/>
      <c r="B12" s="366"/>
      <c r="C12" s="369"/>
      <c r="D12" s="344"/>
      <c r="E12" s="344"/>
      <c r="F12" s="359"/>
      <c r="G12" s="360"/>
      <c r="H12" s="360"/>
      <c r="I12" s="360"/>
      <c r="J12" s="360"/>
      <c r="K12" s="360"/>
      <c r="L12" s="360"/>
      <c r="M12" s="360"/>
      <c r="N12" s="360"/>
      <c r="O12" s="360"/>
      <c r="P12" s="360"/>
      <c r="Q12" s="360"/>
      <c r="R12" s="360"/>
      <c r="S12" s="360"/>
      <c r="T12" s="360"/>
      <c r="U12" s="361"/>
      <c r="V12" s="374"/>
      <c r="W12" s="112"/>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row>
    <row r="13" spans="1:53" ht="24.75" customHeight="1" thickBot="1" x14ac:dyDescent="0.25">
      <c r="A13" s="118"/>
      <c r="B13" s="367"/>
      <c r="C13" s="370"/>
      <c r="D13" s="344"/>
      <c r="E13" s="344"/>
      <c r="F13" s="359"/>
      <c r="G13" s="360"/>
      <c r="H13" s="360"/>
      <c r="I13" s="360"/>
      <c r="J13" s="360"/>
      <c r="K13" s="360"/>
      <c r="L13" s="360"/>
      <c r="M13" s="360"/>
      <c r="N13" s="360"/>
      <c r="O13" s="360"/>
      <c r="P13" s="360"/>
      <c r="Q13" s="360"/>
      <c r="R13" s="360"/>
      <c r="S13" s="360"/>
      <c r="T13" s="360"/>
      <c r="U13" s="361"/>
      <c r="V13" s="374"/>
      <c r="W13" s="112"/>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row>
    <row r="14" spans="1:53" ht="38.25" customHeight="1" x14ac:dyDescent="0.2">
      <c r="A14" s="119"/>
      <c r="B14" s="255">
        <v>46296</v>
      </c>
      <c r="C14" s="235" t="s">
        <v>77</v>
      </c>
      <c r="D14" s="244"/>
      <c r="E14" s="245"/>
      <c r="F14" s="390" t="s">
        <v>61</v>
      </c>
      <c r="G14" s="390"/>
      <c r="H14" s="390"/>
      <c r="I14" s="390"/>
      <c r="J14" s="390"/>
      <c r="K14" s="390"/>
      <c r="L14" s="391"/>
      <c r="M14" s="390"/>
      <c r="N14" s="390"/>
      <c r="O14" s="390"/>
      <c r="P14" s="390"/>
      <c r="Q14" s="390"/>
      <c r="R14" s="390"/>
      <c r="S14" s="390"/>
      <c r="T14" s="390"/>
      <c r="U14" s="392"/>
      <c r="V14" s="122"/>
      <c r="W14" s="112"/>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row>
    <row r="15" spans="1:53" ht="38.25" customHeight="1" x14ac:dyDescent="0.2">
      <c r="A15" s="119"/>
      <c r="B15" s="256">
        <v>46297</v>
      </c>
      <c r="C15" s="235" t="s">
        <v>77</v>
      </c>
      <c r="D15" s="246"/>
      <c r="E15" s="247"/>
      <c r="F15" s="375"/>
      <c r="G15" s="375"/>
      <c r="H15" s="375"/>
      <c r="I15" s="375"/>
      <c r="J15" s="375"/>
      <c r="K15" s="375"/>
      <c r="L15" s="376"/>
      <c r="M15" s="375"/>
      <c r="N15" s="375"/>
      <c r="O15" s="375"/>
      <c r="P15" s="375"/>
      <c r="Q15" s="375"/>
      <c r="R15" s="375"/>
      <c r="S15" s="375"/>
      <c r="T15" s="375"/>
      <c r="U15" s="377"/>
      <c r="V15" s="122"/>
      <c r="W15" s="112"/>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row>
    <row r="16" spans="1:53" ht="38.25" customHeight="1" x14ac:dyDescent="0.2">
      <c r="A16" s="119"/>
      <c r="B16" s="258">
        <v>46298</v>
      </c>
      <c r="C16" s="235" t="s">
        <v>132</v>
      </c>
      <c r="D16" s="246"/>
      <c r="E16" s="247"/>
      <c r="F16" s="375" t="s">
        <v>61</v>
      </c>
      <c r="G16" s="375"/>
      <c r="H16" s="375"/>
      <c r="I16" s="375"/>
      <c r="J16" s="375"/>
      <c r="K16" s="375"/>
      <c r="L16" s="376"/>
      <c r="M16" s="375"/>
      <c r="N16" s="375"/>
      <c r="O16" s="375"/>
      <c r="P16" s="375"/>
      <c r="Q16" s="375"/>
      <c r="R16" s="375"/>
      <c r="S16" s="375"/>
      <c r="T16" s="375"/>
      <c r="U16" s="377"/>
      <c r="V16" s="122"/>
      <c r="W16" s="112"/>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row>
    <row r="17" spans="1:53" ht="38.25" customHeight="1" x14ac:dyDescent="0.2">
      <c r="A17" s="119"/>
      <c r="B17" s="259">
        <v>46299</v>
      </c>
      <c r="C17" s="235" t="s">
        <v>132</v>
      </c>
      <c r="D17" s="246"/>
      <c r="E17" s="247"/>
      <c r="F17" s="375" t="s">
        <v>61</v>
      </c>
      <c r="G17" s="375"/>
      <c r="H17" s="375"/>
      <c r="I17" s="375"/>
      <c r="J17" s="375"/>
      <c r="K17" s="375"/>
      <c r="L17" s="376"/>
      <c r="M17" s="375"/>
      <c r="N17" s="375"/>
      <c r="O17" s="375"/>
      <c r="P17" s="375"/>
      <c r="Q17" s="375"/>
      <c r="R17" s="375"/>
      <c r="S17" s="375"/>
      <c r="T17" s="375"/>
      <c r="U17" s="377"/>
      <c r="V17" s="122"/>
      <c r="W17" s="112"/>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row>
    <row r="18" spans="1:53" ht="38.25" customHeight="1" x14ac:dyDescent="0.2">
      <c r="A18" s="119"/>
      <c r="B18" s="256">
        <v>46300</v>
      </c>
      <c r="C18" s="235" t="s">
        <v>77</v>
      </c>
      <c r="D18" s="246"/>
      <c r="E18" s="247"/>
      <c r="F18" s="375" t="s">
        <v>61</v>
      </c>
      <c r="G18" s="375"/>
      <c r="H18" s="375"/>
      <c r="I18" s="375"/>
      <c r="J18" s="375"/>
      <c r="K18" s="375"/>
      <c r="L18" s="376"/>
      <c r="M18" s="375"/>
      <c r="N18" s="375"/>
      <c r="O18" s="375"/>
      <c r="P18" s="375"/>
      <c r="Q18" s="375"/>
      <c r="R18" s="375"/>
      <c r="S18" s="375"/>
      <c r="T18" s="375"/>
      <c r="U18" s="377"/>
      <c r="V18" s="122"/>
      <c r="W18" s="112"/>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row>
    <row r="19" spans="1:53" ht="38.25" customHeight="1" x14ac:dyDescent="0.2">
      <c r="A19" s="119"/>
      <c r="B19" s="256">
        <v>46301</v>
      </c>
      <c r="C19" s="235" t="s">
        <v>77</v>
      </c>
      <c r="D19" s="246"/>
      <c r="E19" s="247"/>
      <c r="F19" s="375" t="s">
        <v>61</v>
      </c>
      <c r="G19" s="375"/>
      <c r="H19" s="375"/>
      <c r="I19" s="375"/>
      <c r="J19" s="375"/>
      <c r="K19" s="375"/>
      <c r="L19" s="376"/>
      <c r="M19" s="375"/>
      <c r="N19" s="375"/>
      <c r="O19" s="375"/>
      <c r="P19" s="375"/>
      <c r="Q19" s="375"/>
      <c r="R19" s="375"/>
      <c r="S19" s="375"/>
      <c r="T19" s="375"/>
      <c r="U19" s="377"/>
      <c r="V19" s="122"/>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row>
    <row r="20" spans="1:53" ht="38.25" customHeight="1" x14ac:dyDescent="0.2">
      <c r="A20" s="119"/>
      <c r="B20" s="256">
        <v>46302</v>
      </c>
      <c r="C20" s="235" t="s">
        <v>77</v>
      </c>
      <c r="D20" s="246"/>
      <c r="E20" s="247"/>
      <c r="F20" s="375" t="s">
        <v>61</v>
      </c>
      <c r="G20" s="375"/>
      <c r="H20" s="375"/>
      <c r="I20" s="375"/>
      <c r="J20" s="375"/>
      <c r="K20" s="375"/>
      <c r="L20" s="376"/>
      <c r="M20" s="375"/>
      <c r="N20" s="375"/>
      <c r="O20" s="375"/>
      <c r="P20" s="375"/>
      <c r="Q20" s="375"/>
      <c r="R20" s="375"/>
      <c r="S20" s="375"/>
      <c r="T20" s="375"/>
      <c r="U20" s="377"/>
      <c r="V20" s="122"/>
      <c r="W20" s="112"/>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row>
    <row r="21" spans="1:53" ht="38.25" customHeight="1" x14ac:dyDescent="0.2">
      <c r="A21" s="119"/>
      <c r="B21" s="256">
        <v>46303</v>
      </c>
      <c r="C21" s="235" t="s">
        <v>77</v>
      </c>
      <c r="D21" s="246"/>
      <c r="E21" s="247"/>
      <c r="F21" s="375" t="s">
        <v>61</v>
      </c>
      <c r="G21" s="375"/>
      <c r="H21" s="375"/>
      <c r="I21" s="375"/>
      <c r="J21" s="375"/>
      <c r="K21" s="375"/>
      <c r="L21" s="376"/>
      <c r="M21" s="375"/>
      <c r="N21" s="375"/>
      <c r="O21" s="375"/>
      <c r="P21" s="375"/>
      <c r="Q21" s="375"/>
      <c r="R21" s="375"/>
      <c r="S21" s="375"/>
      <c r="T21" s="375"/>
      <c r="U21" s="377"/>
      <c r="V21" s="122"/>
      <c r="W21" s="112"/>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row>
    <row r="22" spans="1:53" ht="38.25" customHeight="1" x14ac:dyDescent="0.2">
      <c r="A22" s="119"/>
      <c r="B22" s="256">
        <v>46304</v>
      </c>
      <c r="C22" s="235" t="s">
        <v>77</v>
      </c>
      <c r="D22" s="246"/>
      <c r="E22" s="247"/>
      <c r="F22" s="375" t="s">
        <v>61</v>
      </c>
      <c r="G22" s="375"/>
      <c r="H22" s="375"/>
      <c r="I22" s="375"/>
      <c r="J22" s="375"/>
      <c r="K22" s="375"/>
      <c r="L22" s="376"/>
      <c r="M22" s="375"/>
      <c r="N22" s="375"/>
      <c r="O22" s="375"/>
      <c r="P22" s="375"/>
      <c r="Q22" s="375"/>
      <c r="R22" s="375"/>
      <c r="S22" s="375"/>
      <c r="T22" s="375"/>
      <c r="U22" s="377"/>
      <c r="V22" s="122"/>
      <c r="W22" s="112"/>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row>
    <row r="23" spans="1:53" ht="38.25" customHeight="1" x14ac:dyDescent="0.2">
      <c r="A23" s="119"/>
      <c r="B23" s="258">
        <v>46305</v>
      </c>
      <c r="C23" s="235" t="s">
        <v>132</v>
      </c>
      <c r="D23" s="246"/>
      <c r="E23" s="247"/>
      <c r="F23" s="375" t="s">
        <v>61</v>
      </c>
      <c r="G23" s="375"/>
      <c r="H23" s="375"/>
      <c r="I23" s="375"/>
      <c r="J23" s="375"/>
      <c r="K23" s="375"/>
      <c r="L23" s="376"/>
      <c r="M23" s="375"/>
      <c r="N23" s="375"/>
      <c r="O23" s="375"/>
      <c r="P23" s="375"/>
      <c r="Q23" s="375"/>
      <c r="R23" s="375"/>
      <c r="S23" s="375"/>
      <c r="T23" s="375"/>
      <c r="U23" s="377"/>
      <c r="V23" s="122"/>
      <c r="W23" s="112"/>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row>
    <row r="24" spans="1:53" ht="38.25" customHeight="1" x14ac:dyDescent="0.2">
      <c r="A24" s="119"/>
      <c r="B24" s="259">
        <v>46306</v>
      </c>
      <c r="C24" s="235" t="s">
        <v>132</v>
      </c>
      <c r="D24" s="246"/>
      <c r="E24" s="247"/>
      <c r="F24" s="375" t="s">
        <v>61</v>
      </c>
      <c r="G24" s="375"/>
      <c r="H24" s="375"/>
      <c r="I24" s="375"/>
      <c r="J24" s="375"/>
      <c r="K24" s="375"/>
      <c r="L24" s="376"/>
      <c r="M24" s="375"/>
      <c r="N24" s="375"/>
      <c r="O24" s="375"/>
      <c r="P24" s="375"/>
      <c r="Q24" s="375"/>
      <c r="R24" s="375"/>
      <c r="S24" s="375"/>
      <c r="T24" s="375"/>
      <c r="U24" s="377"/>
      <c r="V24" s="122"/>
      <c r="W24" s="112"/>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row>
    <row r="25" spans="1:53" ht="38.25" customHeight="1" x14ac:dyDescent="0.2">
      <c r="A25" s="119"/>
      <c r="B25" s="259">
        <v>46307</v>
      </c>
      <c r="C25" s="235" t="s">
        <v>132</v>
      </c>
      <c r="D25" s="246"/>
      <c r="E25" s="247"/>
      <c r="F25" s="375" t="s">
        <v>61</v>
      </c>
      <c r="G25" s="375"/>
      <c r="H25" s="375"/>
      <c r="I25" s="375"/>
      <c r="J25" s="375"/>
      <c r="K25" s="375"/>
      <c r="L25" s="376"/>
      <c r="M25" s="375"/>
      <c r="N25" s="375"/>
      <c r="O25" s="375"/>
      <c r="P25" s="375"/>
      <c r="Q25" s="375"/>
      <c r="R25" s="375"/>
      <c r="S25" s="375"/>
      <c r="T25" s="375"/>
      <c r="U25" s="377"/>
      <c r="V25" s="122"/>
      <c r="W25" s="112"/>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row>
    <row r="26" spans="1:53" ht="38.25" customHeight="1" x14ac:dyDescent="0.2">
      <c r="A26" s="119"/>
      <c r="B26" s="256">
        <v>46308</v>
      </c>
      <c r="C26" s="235" t="s">
        <v>77</v>
      </c>
      <c r="D26" s="246"/>
      <c r="E26" s="247"/>
      <c r="F26" s="375" t="s">
        <v>61</v>
      </c>
      <c r="G26" s="375"/>
      <c r="H26" s="375"/>
      <c r="I26" s="375"/>
      <c r="J26" s="375"/>
      <c r="K26" s="375"/>
      <c r="L26" s="376"/>
      <c r="M26" s="375"/>
      <c r="N26" s="375"/>
      <c r="O26" s="375"/>
      <c r="P26" s="375"/>
      <c r="Q26" s="375"/>
      <c r="R26" s="375"/>
      <c r="S26" s="375"/>
      <c r="T26" s="375"/>
      <c r="U26" s="377"/>
      <c r="V26" s="122"/>
      <c r="W26" s="112"/>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row>
    <row r="27" spans="1:53" ht="38.25" customHeight="1" thickBot="1" x14ac:dyDescent="0.25">
      <c r="A27" s="119"/>
      <c r="B27" s="256">
        <v>46309</v>
      </c>
      <c r="C27" s="235" t="s">
        <v>77</v>
      </c>
      <c r="D27" s="246"/>
      <c r="E27" s="247"/>
      <c r="F27" s="375" t="s">
        <v>61</v>
      </c>
      <c r="G27" s="375"/>
      <c r="H27" s="375"/>
      <c r="I27" s="375"/>
      <c r="J27" s="375"/>
      <c r="K27" s="375"/>
      <c r="L27" s="376"/>
      <c r="M27" s="375"/>
      <c r="N27" s="375"/>
      <c r="O27" s="375"/>
      <c r="P27" s="375"/>
      <c r="Q27" s="375"/>
      <c r="R27" s="375"/>
      <c r="S27" s="375"/>
      <c r="T27" s="375"/>
      <c r="U27" s="377"/>
      <c r="V27" s="122"/>
      <c r="W27" s="112"/>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row>
    <row r="28" spans="1:53" ht="38.25" customHeight="1" thickBot="1" x14ac:dyDescent="0.25">
      <c r="A28" s="119"/>
      <c r="B28" s="256">
        <v>46310</v>
      </c>
      <c r="C28" s="235" t="s">
        <v>77</v>
      </c>
      <c r="D28" s="246"/>
      <c r="E28" s="247"/>
      <c r="F28" s="375" t="s">
        <v>61</v>
      </c>
      <c r="G28" s="375"/>
      <c r="H28" s="375"/>
      <c r="I28" s="375"/>
      <c r="J28" s="375"/>
      <c r="K28" s="375"/>
      <c r="L28" s="376"/>
      <c r="M28" s="375"/>
      <c r="N28" s="375"/>
      <c r="O28" s="375"/>
      <c r="P28" s="375"/>
      <c r="Q28" s="375"/>
      <c r="R28" s="375"/>
      <c r="S28" s="375"/>
      <c r="T28" s="375"/>
      <c r="U28" s="377"/>
      <c r="V28" s="122"/>
      <c r="W28" s="219" t="s">
        <v>74</v>
      </c>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row>
    <row r="29" spans="1:53" ht="38.25" customHeight="1" x14ac:dyDescent="0.2">
      <c r="A29" s="119"/>
      <c r="B29" s="256">
        <v>46311</v>
      </c>
      <c r="C29" s="235" t="s">
        <v>77</v>
      </c>
      <c r="D29" s="246"/>
      <c r="E29" s="247"/>
      <c r="F29" s="375" t="s">
        <v>61</v>
      </c>
      <c r="G29" s="375"/>
      <c r="H29" s="375"/>
      <c r="I29" s="375"/>
      <c r="J29" s="375"/>
      <c r="K29" s="375"/>
      <c r="L29" s="376"/>
      <c r="M29" s="375"/>
      <c r="N29" s="375"/>
      <c r="O29" s="375"/>
      <c r="P29" s="375"/>
      <c r="Q29" s="375"/>
      <c r="R29" s="375"/>
      <c r="S29" s="375"/>
      <c r="T29" s="375"/>
      <c r="U29" s="377"/>
      <c r="V29" s="122"/>
      <c r="W29" s="220" t="s">
        <v>75</v>
      </c>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row>
    <row r="30" spans="1:53" ht="38.25" customHeight="1" x14ac:dyDescent="0.2">
      <c r="A30" s="119"/>
      <c r="B30" s="258">
        <v>46312</v>
      </c>
      <c r="C30" s="235" t="s">
        <v>132</v>
      </c>
      <c r="D30" s="246"/>
      <c r="E30" s="247"/>
      <c r="F30" s="375" t="s">
        <v>61</v>
      </c>
      <c r="G30" s="375"/>
      <c r="H30" s="375"/>
      <c r="I30" s="375"/>
      <c r="J30" s="375"/>
      <c r="K30" s="375"/>
      <c r="L30" s="376"/>
      <c r="M30" s="375"/>
      <c r="N30" s="375"/>
      <c r="O30" s="375"/>
      <c r="P30" s="375"/>
      <c r="Q30" s="375"/>
      <c r="R30" s="375"/>
      <c r="S30" s="375"/>
      <c r="T30" s="375"/>
      <c r="U30" s="377"/>
      <c r="V30" s="122"/>
      <c r="W30" s="221" t="s">
        <v>76</v>
      </c>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row>
    <row r="31" spans="1:53" ht="38.25" customHeight="1" thickBot="1" x14ac:dyDescent="0.25">
      <c r="A31" s="119"/>
      <c r="B31" s="259">
        <v>46313</v>
      </c>
      <c r="C31" s="235" t="s">
        <v>132</v>
      </c>
      <c r="D31" s="246"/>
      <c r="E31" s="247"/>
      <c r="F31" s="375" t="s">
        <v>61</v>
      </c>
      <c r="G31" s="375"/>
      <c r="H31" s="375"/>
      <c r="I31" s="375"/>
      <c r="J31" s="375"/>
      <c r="K31" s="375"/>
      <c r="L31" s="376"/>
      <c r="M31" s="375"/>
      <c r="N31" s="375"/>
      <c r="O31" s="375"/>
      <c r="P31" s="375"/>
      <c r="Q31" s="375"/>
      <c r="R31" s="375"/>
      <c r="S31" s="375"/>
      <c r="T31" s="375"/>
      <c r="U31" s="377"/>
      <c r="V31" s="122"/>
      <c r="W31" s="222">
        <v>2</v>
      </c>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row>
    <row r="32" spans="1:53" ht="38.25" customHeight="1" x14ac:dyDescent="0.2">
      <c r="A32" s="119"/>
      <c r="B32" s="256">
        <v>46314</v>
      </c>
      <c r="C32" s="235" t="s">
        <v>77</v>
      </c>
      <c r="D32" s="246"/>
      <c r="E32" s="247"/>
      <c r="F32" s="375" t="s">
        <v>61</v>
      </c>
      <c r="G32" s="375"/>
      <c r="H32" s="375"/>
      <c r="I32" s="375"/>
      <c r="J32" s="375"/>
      <c r="K32" s="375"/>
      <c r="L32" s="376"/>
      <c r="M32" s="375"/>
      <c r="N32" s="375"/>
      <c r="O32" s="375"/>
      <c r="P32" s="375"/>
      <c r="Q32" s="375"/>
      <c r="R32" s="375"/>
      <c r="S32" s="375"/>
      <c r="T32" s="375"/>
      <c r="U32" s="377"/>
      <c r="V32" s="122"/>
      <c r="W32" s="112"/>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row>
    <row r="33" spans="1:53" ht="38.25" customHeight="1" x14ac:dyDescent="0.2">
      <c r="A33" s="119"/>
      <c r="B33" s="256">
        <v>46315</v>
      </c>
      <c r="C33" s="235" t="s">
        <v>77</v>
      </c>
      <c r="D33" s="246"/>
      <c r="E33" s="247"/>
      <c r="F33" s="375" t="s">
        <v>61</v>
      </c>
      <c r="G33" s="375"/>
      <c r="H33" s="375"/>
      <c r="I33" s="375"/>
      <c r="J33" s="375"/>
      <c r="K33" s="375"/>
      <c r="L33" s="376"/>
      <c r="M33" s="375"/>
      <c r="N33" s="375"/>
      <c r="O33" s="375"/>
      <c r="P33" s="375"/>
      <c r="Q33" s="375"/>
      <c r="R33" s="375"/>
      <c r="S33" s="375"/>
      <c r="T33" s="375"/>
      <c r="U33" s="377"/>
      <c r="V33" s="122"/>
      <c r="W33" s="112"/>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row>
    <row r="34" spans="1:53" ht="38.25" customHeight="1" x14ac:dyDescent="0.2">
      <c r="A34" s="119"/>
      <c r="B34" s="256">
        <v>46316</v>
      </c>
      <c r="C34" s="235" t="s">
        <v>77</v>
      </c>
      <c r="D34" s="246"/>
      <c r="E34" s="247"/>
      <c r="F34" s="375" t="s">
        <v>61</v>
      </c>
      <c r="G34" s="375"/>
      <c r="H34" s="375"/>
      <c r="I34" s="375"/>
      <c r="J34" s="375"/>
      <c r="K34" s="375"/>
      <c r="L34" s="376"/>
      <c r="M34" s="375"/>
      <c r="N34" s="375"/>
      <c r="O34" s="375"/>
      <c r="P34" s="375"/>
      <c r="Q34" s="375"/>
      <c r="R34" s="375"/>
      <c r="S34" s="375"/>
      <c r="T34" s="375"/>
      <c r="U34" s="377"/>
      <c r="V34" s="122"/>
      <c r="W34" s="112"/>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row>
    <row r="35" spans="1:53" ht="38.25" customHeight="1" x14ac:dyDescent="0.2">
      <c r="A35" s="119"/>
      <c r="B35" s="256">
        <v>46317</v>
      </c>
      <c r="C35" s="235" t="s">
        <v>77</v>
      </c>
      <c r="D35" s="246"/>
      <c r="E35" s="247"/>
      <c r="F35" s="375" t="s">
        <v>61</v>
      </c>
      <c r="G35" s="375"/>
      <c r="H35" s="375"/>
      <c r="I35" s="375"/>
      <c r="J35" s="375"/>
      <c r="K35" s="375"/>
      <c r="L35" s="376"/>
      <c r="M35" s="375"/>
      <c r="N35" s="375"/>
      <c r="O35" s="375"/>
      <c r="P35" s="375"/>
      <c r="Q35" s="375"/>
      <c r="R35" s="375"/>
      <c r="S35" s="375"/>
      <c r="T35" s="375"/>
      <c r="U35" s="377"/>
      <c r="V35" s="122"/>
      <c r="W35" s="112"/>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row>
    <row r="36" spans="1:53" ht="38.25" customHeight="1" x14ac:dyDescent="0.2">
      <c r="A36" s="119"/>
      <c r="B36" s="256">
        <v>46318</v>
      </c>
      <c r="C36" s="235" t="s">
        <v>77</v>
      </c>
      <c r="D36" s="246"/>
      <c r="E36" s="247"/>
      <c r="F36" s="375" t="s">
        <v>61</v>
      </c>
      <c r="G36" s="375"/>
      <c r="H36" s="375"/>
      <c r="I36" s="375"/>
      <c r="J36" s="375"/>
      <c r="K36" s="375"/>
      <c r="L36" s="376"/>
      <c r="M36" s="375"/>
      <c r="N36" s="375"/>
      <c r="O36" s="375"/>
      <c r="P36" s="375"/>
      <c r="Q36" s="375"/>
      <c r="R36" s="375"/>
      <c r="S36" s="375"/>
      <c r="T36" s="375"/>
      <c r="U36" s="377"/>
      <c r="V36" s="122"/>
      <c r="W36" s="112"/>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row>
    <row r="37" spans="1:53" ht="38.25" customHeight="1" x14ac:dyDescent="0.2">
      <c r="A37" s="119"/>
      <c r="B37" s="258">
        <v>46319</v>
      </c>
      <c r="C37" s="235" t="s">
        <v>132</v>
      </c>
      <c r="D37" s="246"/>
      <c r="E37" s="247"/>
      <c r="F37" s="375" t="s">
        <v>61</v>
      </c>
      <c r="G37" s="375"/>
      <c r="H37" s="375"/>
      <c r="I37" s="375"/>
      <c r="J37" s="375"/>
      <c r="K37" s="375"/>
      <c r="L37" s="376"/>
      <c r="M37" s="375"/>
      <c r="N37" s="375"/>
      <c r="O37" s="375"/>
      <c r="P37" s="375"/>
      <c r="Q37" s="375"/>
      <c r="R37" s="375"/>
      <c r="S37" s="375"/>
      <c r="T37" s="375"/>
      <c r="U37" s="377"/>
      <c r="V37" s="122"/>
      <c r="W37" s="112"/>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row>
    <row r="38" spans="1:53" ht="38.25" customHeight="1" x14ac:dyDescent="0.2">
      <c r="A38" s="119"/>
      <c r="B38" s="259">
        <v>46320</v>
      </c>
      <c r="C38" s="235" t="s">
        <v>132</v>
      </c>
      <c r="D38" s="246"/>
      <c r="E38" s="247"/>
      <c r="F38" s="375" t="s">
        <v>61</v>
      </c>
      <c r="G38" s="375"/>
      <c r="H38" s="375"/>
      <c r="I38" s="375"/>
      <c r="J38" s="375"/>
      <c r="K38" s="375"/>
      <c r="L38" s="376"/>
      <c r="M38" s="375"/>
      <c r="N38" s="375"/>
      <c r="O38" s="375"/>
      <c r="P38" s="375"/>
      <c r="Q38" s="375"/>
      <c r="R38" s="375"/>
      <c r="S38" s="375"/>
      <c r="T38" s="375"/>
      <c r="U38" s="377"/>
      <c r="V38" s="122"/>
      <c r="W38" s="112"/>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row>
    <row r="39" spans="1:53" ht="38.25" customHeight="1" x14ac:dyDescent="0.2">
      <c r="A39" s="119"/>
      <c r="B39" s="256">
        <v>46321</v>
      </c>
      <c r="C39" s="235" t="s">
        <v>77</v>
      </c>
      <c r="D39" s="246"/>
      <c r="E39" s="247"/>
      <c r="F39" s="375" t="s">
        <v>61</v>
      </c>
      <c r="G39" s="375"/>
      <c r="H39" s="375"/>
      <c r="I39" s="375"/>
      <c r="J39" s="375"/>
      <c r="K39" s="375"/>
      <c r="L39" s="376"/>
      <c r="M39" s="375"/>
      <c r="N39" s="375"/>
      <c r="O39" s="375"/>
      <c r="P39" s="375"/>
      <c r="Q39" s="375"/>
      <c r="R39" s="375"/>
      <c r="S39" s="375"/>
      <c r="T39" s="375"/>
      <c r="U39" s="377"/>
      <c r="V39" s="122"/>
      <c r="W39" s="112"/>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row>
    <row r="40" spans="1:53" ht="38.25" customHeight="1" x14ac:dyDescent="0.2">
      <c r="A40" s="119"/>
      <c r="B40" s="256">
        <v>46322</v>
      </c>
      <c r="C40" s="235" t="s">
        <v>77</v>
      </c>
      <c r="D40" s="246"/>
      <c r="E40" s="247"/>
      <c r="F40" s="375" t="s">
        <v>61</v>
      </c>
      <c r="G40" s="375"/>
      <c r="H40" s="375"/>
      <c r="I40" s="375"/>
      <c r="J40" s="375"/>
      <c r="K40" s="375"/>
      <c r="L40" s="376"/>
      <c r="M40" s="375"/>
      <c r="N40" s="375"/>
      <c r="O40" s="375"/>
      <c r="P40" s="375"/>
      <c r="Q40" s="375"/>
      <c r="R40" s="375"/>
      <c r="S40" s="375"/>
      <c r="T40" s="375"/>
      <c r="U40" s="377"/>
      <c r="V40" s="122"/>
      <c r="W40" s="112"/>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row>
    <row r="41" spans="1:53" ht="38.25" customHeight="1" x14ac:dyDescent="0.2">
      <c r="A41" s="119"/>
      <c r="B41" s="256">
        <v>46323</v>
      </c>
      <c r="C41" s="235" t="s">
        <v>77</v>
      </c>
      <c r="D41" s="246"/>
      <c r="E41" s="247"/>
      <c r="F41" s="375" t="s">
        <v>61</v>
      </c>
      <c r="G41" s="375"/>
      <c r="H41" s="375"/>
      <c r="I41" s="375"/>
      <c r="J41" s="375"/>
      <c r="K41" s="375"/>
      <c r="L41" s="376"/>
      <c r="M41" s="375"/>
      <c r="N41" s="375"/>
      <c r="O41" s="375"/>
      <c r="P41" s="375"/>
      <c r="Q41" s="375"/>
      <c r="R41" s="375"/>
      <c r="S41" s="375"/>
      <c r="T41" s="375"/>
      <c r="U41" s="377"/>
      <c r="V41" s="122"/>
      <c r="W41" s="112"/>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row>
    <row r="42" spans="1:53" ht="38.25" customHeight="1" x14ac:dyDescent="0.2">
      <c r="A42" s="119"/>
      <c r="B42" s="256">
        <v>46324</v>
      </c>
      <c r="C42" s="235" t="s">
        <v>77</v>
      </c>
      <c r="D42" s="246"/>
      <c r="E42" s="247"/>
      <c r="F42" s="375" t="s">
        <v>61</v>
      </c>
      <c r="G42" s="375"/>
      <c r="H42" s="375"/>
      <c r="I42" s="375"/>
      <c r="J42" s="375"/>
      <c r="K42" s="375"/>
      <c r="L42" s="376"/>
      <c r="M42" s="375"/>
      <c r="N42" s="375"/>
      <c r="O42" s="375"/>
      <c r="P42" s="375"/>
      <c r="Q42" s="375"/>
      <c r="R42" s="375"/>
      <c r="S42" s="375"/>
      <c r="T42" s="375"/>
      <c r="U42" s="377"/>
      <c r="V42" s="122"/>
      <c r="W42" s="112"/>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row>
    <row r="43" spans="1:53" ht="38.25" customHeight="1" x14ac:dyDescent="0.2">
      <c r="A43" s="119"/>
      <c r="B43" s="256">
        <v>46325</v>
      </c>
      <c r="C43" s="235" t="s">
        <v>77</v>
      </c>
      <c r="D43" s="246"/>
      <c r="E43" s="247"/>
      <c r="F43" s="375" t="s">
        <v>61</v>
      </c>
      <c r="G43" s="375"/>
      <c r="H43" s="375"/>
      <c r="I43" s="375"/>
      <c r="J43" s="375"/>
      <c r="K43" s="375"/>
      <c r="L43" s="376"/>
      <c r="M43" s="375"/>
      <c r="N43" s="375"/>
      <c r="O43" s="375"/>
      <c r="P43" s="375"/>
      <c r="Q43" s="375"/>
      <c r="R43" s="375"/>
      <c r="S43" s="375"/>
      <c r="T43" s="375"/>
      <c r="U43" s="377"/>
      <c r="V43" s="122"/>
      <c r="W43" s="112"/>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row>
    <row r="44" spans="1:53" ht="38.25" customHeight="1" thickBot="1" x14ac:dyDescent="0.25">
      <c r="A44" s="127"/>
      <c r="B44" s="260">
        <v>46326</v>
      </c>
      <c r="C44" s="235" t="s">
        <v>132</v>
      </c>
      <c r="D44" s="248"/>
      <c r="E44" s="249"/>
      <c r="F44" s="387" t="s">
        <v>61</v>
      </c>
      <c r="G44" s="387"/>
      <c r="H44" s="387"/>
      <c r="I44" s="387"/>
      <c r="J44" s="387"/>
      <c r="K44" s="387"/>
      <c r="L44" s="388"/>
      <c r="M44" s="387"/>
      <c r="N44" s="387"/>
      <c r="O44" s="387"/>
      <c r="P44" s="387"/>
      <c r="Q44" s="387"/>
      <c r="R44" s="387"/>
      <c r="S44" s="387"/>
      <c r="T44" s="387"/>
      <c r="U44" s="389"/>
      <c r="V44" s="122"/>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row>
    <row r="45" spans="1:53" s="192" customFormat="1" ht="24.75" customHeight="1" x14ac:dyDescent="0.2">
      <c r="A45" s="118"/>
      <c r="B45" s="384" t="s">
        <v>182</v>
      </c>
      <c r="C45" s="384"/>
      <c r="D45" s="384"/>
      <c r="E45" s="384"/>
      <c r="F45" s="384"/>
      <c r="G45" s="384"/>
      <c r="H45" s="384"/>
      <c r="I45" s="384"/>
      <c r="J45" s="384"/>
      <c r="K45" s="384"/>
      <c r="L45" s="384"/>
      <c r="M45" s="384"/>
      <c r="N45" s="384"/>
      <c r="O45" s="223"/>
      <c r="P45" s="218"/>
      <c r="Q45" s="224"/>
      <c r="R45" s="218"/>
      <c r="S45" s="133" t="s">
        <v>41</v>
      </c>
      <c r="T45" s="134" t="s">
        <v>42</v>
      </c>
      <c r="U45" s="132" t="s">
        <v>51</v>
      </c>
      <c r="V45" s="135"/>
      <c r="W45" s="129"/>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row>
    <row r="46" spans="1:53" s="192" customFormat="1" ht="24.75" customHeight="1" thickBot="1" x14ac:dyDescent="0.25">
      <c r="A46" s="118"/>
      <c r="B46" s="385"/>
      <c r="C46" s="385"/>
      <c r="D46" s="385"/>
      <c r="E46" s="385"/>
      <c r="F46" s="385"/>
      <c r="G46" s="385"/>
      <c r="H46" s="385"/>
      <c r="I46" s="385"/>
      <c r="J46" s="385"/>
      <c r="K46" s="385"/>
      <c r="L46" s="385"/>
      <c r="M46" s="385"/>
      <c r="N46" s="385"/>
      <c r="O46" s="385"/>
      <c r="P46" s="126"/>
      <c r="Q46" s="142"/>
      <c r="R46" s="126"/>
      <c r="S46" s="137">
        <f>IF(P9="時間",SUM(D14:D44),0)</f>
        <v>0</v>
      </c>
      <c r="T46" s="138">
        <f>IF(AND(P9="時間",T9="有"),SUM(E14:E44),0)</f>
        <v>0</v>
      </c>
      <c r="U46" s="139">
        <f>SUM(S46:T46)</f>
        <v>0</v>
      </c>
      <c r="V46" s="140"/>
      <c r="W46" s="129"/>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row>
    <row r="47" spans="1:53" s="192" customFormat="1" ht="24.75" customHeight="1" x14ac:dyDescent="0.2">
      <c r="A47" s="118"/>
      <c r="B47" s="141"/>
      <c r="C47" s="141"/>
      <c r="D47" s="141"/>
      <c r="E47" s="141"/>
      <c r="F47" s="141"/>
      <c r="G47" s="141"/>
      <c r="H47" s="141"/>
      <c r="I47" s="141"/>
      <c r="J47" s="141"/>
      <c r="K47" s="141"/>
      <c r="L47" s="141"/>
      <c r="M47" s="141"/>
      <c r="N47" s="141"/>
      <c r="O47" s="141"/>
      <c r="P47" s="126"/>
      <c r="Q47" s="142"/>
      <c r="R47" s="126"/>
      <c r="S47" s="143"/>
      <c r="T47" s="143"/>
      <c r="U47" s="143"/>
      <c r="V47" s="117"/>
      <c r="W47" s="129"/>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row>
    <row r="48" spans="1:53" s="192" customFormat="1" ht="38.25" customHeight="1" x14ac:dyDescent="0.45">
      <c r="A48" s="119"/>
      <c r="B48" s="386"/>
      <c r="C48" s="386"/>
      <c r="D48" s="145"/>
      <c r="E48" s="146"/>
      <c r="F48" s="146"/>
      <c r="G48" s="146"/>
      <c r="H48" s="146"/>
      <c r="I48" s="146"/>
      <c r="J48" s="146"/>
      <c r="K48" s="146"/>
      <c r="L48" s="146"/>
      <c r="M48" s="146"/>
      <c r="N48" s="147"/>
      <c r="O48" s="146"/>
      <c r="P48" s="216"/>
      <c r="Q48" s="216"/>
      <c r="R48" s="217"/>
      <c r="S48" s="217"/>
      <c r="T48" s="217"/>
      <c r="U48" s="217"/>
      <c r="V48" s="117"/>
      <c r="W48" s="145"/>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row>
    <row r="49" spans="1:53" s="192" customFormat="1" ht="18.75" hidden="1" customHeight="1" x14ac:dyDescent="0.2">
      <c r="A49" s="119"/>
      <c r="B49" s="112"/>
      <c r="C49" s="116"/>
      <c r="D49" s="112"/>
      <c r="E49" s="112"/>
      <c r="F49" s="112"/>
      <c r="G49" s="112"/>
      <c r="H49" s="112"/>
      <c r="I49" s="112"/>
      <c r="J49" s="112"/>
      <c r="K49" s="112"/>
      <c r="L49" s="112"/>
      <c r="M49" s="112"/>
      <c r="N49" s="112"/>
      <c r="O49" s="112"/>
      <c r="P49" s="112"/>
      <c r="Q49" s="112"/>
      <c r="R49" s="112"/>
      <c r="S49" s="112"/>
      <c r="T49" s="112"/>
      <c r="U49" s="112"/>
      <c r="V49" s="115"/>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row>
    <row r="50" spans="1:53" s="192" customFormat="1" ht="18.75" hidden="1" customHeight="1" x14ac:dyDescent="0.2">
      <c r="A50" s="119"/>
      <c r="B50" s="112"/>
      <c r="C50" s="116"/>
      <c r="D50" s="112"/>
      <c r="E50" s="112"/>
      <c r="F50" s="112"/>
      <c r="G50" s="112"/>
      <c r="H50" s="112"/>
      <c r="I50" s="112"/>
      <c r="J50" s="112"/>
      <c r="K50" s="112"/>
      <c r="L50" s="112"/>
      <c r="M50" s="112"/>
      <c r="N50" s="112"/>
      <c r="O50" s="112"/>
      <c r="P50" s="112"/>
      <c r="Q50" s="112"/>
      <c r="R50" s="112"/>
      <c r="S50" s="112"/>
      <c r="T50" s="112"/>
      <c r="U50" s="112"/>
      <c r="V50" s="112"/>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row>
    <row r="51" spans="1:53" s="192" customFormat="1" ht="18.75" hidden="1" customHeight="1" x14ac:dyDescent="0.2">
      <c r="A51" s="119"/>
      <c r="B51" s="112"/>
      <c r="C51" s="116"/>
      <c r="D51" s="112"/>
      <c r="E51" s="112"/>
      <c r="F51" s="112"/>
      <c r="G51" s="112"/>
      <c r="H51" s="112"/>
      <c r="I51" s="112"/>
      <c r="J51" s="112"/>
      <c r="K51" s="112"/>
      <c r="L51" s="152"/>
      <c r="M51" s="112"/>
      <c r="N51" s="112"/>
      <c r="O51" s="112"/>
      <c r="P51" s="112"/>
      <c r="Q51" s="112"/>
      <c r="R51" s="112"/>
      <c r="S51" s="112"/>
      <c r="T51" s="112"/>
      <c r="U51" s="112"/>
      <c r="V51" s="112"/>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row>
    <row r="52" spans="1:53" s="192" customFormat="1" ht="27" hidden="1" customHeight="1" x14ac:dyDescent="0.2">
      <c r="A52" s="119"/>
      <c r="B52" s="382" t="s">
        <v>145</v>
      </c>
      <c r="C52" s="382"/>
      <c r="D52" s="382"/>
      <c r="E52" s="382"/>
      <c r="F52" s="382"/>
      <c r="G52" s="382"/>
      <c r="H52" s="382"/>
      <c r="I52" s="382"/>
      <c r="J52" s="382"/>
      <c r="K52" s="382"/>
      <c r="L52" s="382"/>
      <c r="M52" s="382"/>
      <c r="N52" s="382"/>
      <c r="O52" s="382"/>
      <c r="P52" s="382"/>
      <c r="Q52" s="382"/>
      <c r="R52" s="382"/>
      <c r="S52" s="382"/>
      <c r="T52" s="382"/>
      <c r="U52" s="382"/>
      <c r="V52" s="112"/>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row>
    <row r="53" spans="1:53" s="192" customFormat="1" ht="27" hidden="1" customHeight="1" thickBot="1" x14ac:dyDescent="0.25">
      <c r="A53" s="119"/>
      <c r="B53" s="112"/>
      <c r="C53" s="155"/>
      <c r="D53" s="156"/>
      <c r="E53" s="156"/>
      <c r="F53" s="156"/>
      <c r="G53" s="156"/>
      <c r="H53" s="156"/>
      <c r="I53" s="156"/>
      <c r="J53" s="156"/>
      <c r="K53" s="156"/>
      <c r="L53" s="156"/>
      <c r="M53" s="156"/>
      <c r="N53" s="156"/>
      <c r="O53" s="156"/>
      <c r="P53" s="156"/>
      <c r="Q53" s="156"/>
      <c r="R53" s="156"/>
      <c r="S53" s="156"/>
      <c r="T53" s="112"/>
      <c r="U53" s="112"/>
      <c r="V53" s="157"/>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row>
    <row r="54" spans="1:53" s="192" customFormat="1" ht="27" hidden="1" customHeight="1" x14ac:dyDescent="0.2">
      <c r="A54" s="119"/>
      <c r="B54" s="158"/>
      <c r="C54" s="159"/>
      <c r="D54" s="160"/>
      <c r="E54" s="160"/>
      <c r="F54" s="160"/>
      <c r="G54" s="160"/>
      <c r="H54" s="160"/>
      <c r="I54" s="160"/>
      <c r="J54" s="160"/>
      <c r="K54" s="160"/>
      <c r="L54" s="160"/>
      <c r="M54" s="160"/>
      <c r="N54" s="160"/>
      <c r="O54" s="160"/>
      <c r="P54" s="160"/>
      <c r="Q54" s="160"/>
      <c r="R54" s="160"/>
      <c r="S54" s="160"/>
      <c r="T54" s="161"/>
      <c r="U54" s="158"/>
      <c r="V54" s="162"/>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row>
    <row r="55" spans="1:53" s="192" customFormat="1" ht="27" hidden="1" customHeight="1" x14ac:dyDescent="0.2">
      <c r="A55" s="119"/>
      <c r="B55" s="163"/>
      <c r="C55" s="379"/>
      <c r="D55" s="380"/>
      <c r="E55" s="380"/>
      <c r="F55" s="380"/>
      <c r="G55" s="380"/>
      <c r="H55" s="380"/>
      <c r="I55" s="380"/>
      <c r="J55" s="380"/>
      <c r="K55" s="380"/>
      <c r="L55" s="380"/>
      <c r="M55" s="380"/>
      <c r="N55" s="380"/>
      <c r="O55" s="380"/>
      <c r="P55" s="380"/>
      <c r="Q55" s="380"/>
      <c r="R55" s="380"/>
      <c r="S55" s="380"/>
      <c r="T55" s="381"/>
      <c r="U55" s="163"/>
      <c r="V55" s="162"/>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row>
    <row r="56" spans="1:53" s="192" customFormat="1" ht="27" hidden="1" customHeight="1" x14ac:dyDescent="0.2">
      <c r="A56" s="119"/>
      <c r="B56" s="163"/>
      <c r="C56" s="379"/>
      <c r="D56" s="380"/>
      <c r="E56" s="380"/>
      <c r="F56" s="380"/>
      <c r="G56" s="380"/>
      <c r="H56" s="380"/>
      <c r="I56" s="380"/>
      <c r="J56" s="380"/>
      <c r="K56" s="380"/>
      <c r="L56" s="380"/>
      <c r="M56" s="380"/>
      <c r="N56" s="380"/>
      <c r="O56" s="380"/>
      <c r="P56" s="380"/>
      <c r="Q56" s="380"/>
      <c r="R56" s="380"/>
      <c r="S56" s="380"/>
      <c r="T56" s="381"/>
      <c r="U56" s="163"/>
      <c r="V56" s="162"/>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row>
    <row r="57" spans="1:53" s="192" customFormat="1" ht="27" hidden="1" customHeight="1" x14ac:dyDescent="0.2">
      <c r="A57" s="119"/>
      <c r="B57" s="163"/>
      <c r="C57" s="379"/>
      <c r="D57" s="380"/>
      <c r="E57" s="380"/>
      <c r="F57" s="380"/>
      <c r="G57" s="380"/>
      <c r="H57" s="380"/>
      <c r="I57" s="380"/>
      <c r="J57" s="380"/>
      <c r="K57" s="380"/>
      <c r="L57" s="380"/>
      <c r="M57" s="380"/>
      <c r="N57" s="380"/>
      <c r="O57" s="380"/>
      <c r="P57" s="380"/>
      <c r="Q57" s="380"/>
      <c r="R57" s="380"/>
      <c r="S57" s="380"/>
      <c r="T57" s="381"/>
      <c r="U57" s="163"/>
      <c r="V57" s="162"/>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row>
    <row r="58" spans="1:53" s="192" customFormat="1" ht="27" hidden="1" customHeight="1" x14ac:dyDescent="0.2">
      <c r="A58" s="119"/>
      <c r="B58" s="163"/>
      <c r="C58" s="379"/>
      <c r="D58" s="380"/>
      <c r="E58" s="380"/>
      <c r="F58" s="380"/>
      <c r="G58" s="380"/>
      <c r="H58" s="380"/>
      <c r="I58" s="380"/>
      <c r="J58" s="380"/>
      <c r="K58" s="380"/>
      <c r="L58" s="380"/>
      <c r="M58" s="380"/>
      <c r="N58" s="380"/>
      <c r="O58" s="380"/>
      <c r="P58" s="380"/>
      <c r="Q58" s="380"/>
      <c r="R58" s="380"/>
      <c r="S58" s="380"/>
      <c r="T58" s="381"/>
      <c r="U58" s="163"/>
      <c r="V58" s="162"/>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row>
    <row r="59" spans="1:53" s="192" customFormat="1" ht="27" hidden="1" customHeight="1" x14ac:dyDescent="0.2">
      <c r="A59" s="119"/>
      <c r="B59" s="163"/>
      <c r="C59" s="379"/>
      <c r="D59" s="380"/>
      <c r="E59" s="380"/>
      <c r="F59" s="380"/>
      <c r="G59" s="380"/>
      <c r="H59" s="380"/>
      <c r="I59" s="380"/>
      <c r="J59" s="380"/>
      <c r="K59" s="380"/>
      <c r="L59" s="380"/>
      <c r="M59" s="380"/>
      <c r="N59" s="380"/>
      <c r="O59" s="380"/>
      <c r="P59" s="380"/>
      <c r="Q59" s="380"/>
      <c r="R59" s="380"/>
      <c r="S59" s="380"/>
      <c r="T59" s="381"/>
      <c r="U59" s="163"/>
      <c r="V59" s="162"/>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row>
    <row r="60" spans="1:53" s="192" customFormat="1" ht="27" hidden="1" customHeight="1" x14ac:dyDescent="0.2">
      <c r="A60" s="119"/>
      <c r="B60" s="163"/>
      <c r="C60" s="379"/>
      <c r="D60" s="380"/>
      <c r="E60" s="380"/>
      <c r="F60" s="380"/>
      <c r="G60" s="380"/>
      <c r="H60" s="380"/>
      <c r="I60" s="380"/>
      <c r="J60" s="380"/>
      <c r="K60" s="380"/>
      <c r="L60" s="380"/>
      <c r="M60" s="380"/>
      <c r="N60" s="380"/>
      <c r="O60" s="380"/>
      <c r="P60" s="380"/>
      <c r="Q60" s="380"/>
      <c r="R60" s="380"/>
      <c r="S60" s="380"/>
      <c r="T60" s="381"/>
      <c r="U60" s="163"/>
      <c r="V60" s="162"/>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row>
    <row r="61" spans="1:53" s="192" customFormat="1" ht="27" hidden="1" customHeight="1" x14ac:dyDescent="0.2">
      <c r="A61" s="119"/>
      <c r="B61" s="163"/>
      <c r="C61" s="379"/>
      <c r="D61" s="380"/>
      <c r="E61" s="380"/>
      <c r="F61" s="380"/>
      <c r="G61" s="380"/>
      <c r="H61" s="380"/>
      <c r="I61" s="380"/>
      <c r="J61" s="380"/>
      <c r="K61" s="380"/>
      <c r="L61" s="380"/>
      <c r="M61" s="380"/>
      <c r="N61" s="380"/>
      <c r="O61" s="380"/>
      <c r="P61" s="380"/>
      <c r="Q61" s="380"/>
      <c r="R61" s="380"/>
      <c r="S61" s="380"/>
      <c r="T61" s="381"/>
      <c r="U61" s="163"/>
      <c r="V61" s="162"/>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row>
    <row r="62" spans="1:53" s="192" customFormat="1" ht="27" hidden="1" customHeight="1" thickBot="1" x14ac:dyDescent="0.25">
      <c r="A62" s="119"/>
      <c r="B62" s="158"/>
      <c r="C62" s="164"/>
      <c r="D62" s="165"/>
      <c r="E62" s="165"/>
      <c r="F62" s="165"/>
      <c r="G62" s="165"/>
      <c r="H62" s="165"/>
      <c r="I62" s="165"/>
      <c r="J62" s="165"/>
      <c r="K62" s="165"/>
      <c r="L62" s="165"/>
      <c r="M62" s="165"/>
      <c r="N62" s="165"/>
      <c r="O62" s="165"/>
      <c r="P62" s="165"/>
      <c r="Q62" s="165"/>
      <c r="R62" s="165"/>
      <c r="S62" s="165"/>
      <c r="T62" s="166"/>
      <c r="U62" s="158"/>
      <c r="V62" s="162"/>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row>
    <row r="63" spans="1:53" s="192" customFormat="1" ht="27" hidden="1" customHeight="1" x14ac:dyDescent="0.2">
      <c r="A63" s="119"/>
      <c r="B63" s="167"/>
      <c r="C63" s="156"/>
      <c r="D63" s="156"/>
      <c r="E63" s="156"/>
      <c r="F63" s="156"/>
      <c r="G63" s="168"/>
      <c r="H63" s="168"/>
      <c r="I63" s="168"/>
      <c r="J63" s="168"/>
      <c r="K63" s="168"/>
      <c r="L63" s="156"/>
      <c r="M63" s="156"/>
      <c r="N63" s="156"/>
      <c r="O63" s="156"/>
      <c r="P63" s="156"/>
      <c r="Q63" s="156"/>
      <c r="R63" s="156"/>
      <c r="S63" s="112"/>
      <c r="T63" s="152"/>
      <c r="U63" s="169"/>
      <c r="V63" s="162"/>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row>
    <row r="64" spans="1:53" s="192" customFormat="1" ht="27" hidden="1" customHeight="1" x14ac:dyDescent="0.2">
      <c r="A64" s="119"/>
      <c r="B64" s="167"/>
      <c r="C64" s="168"/>
      <c r="D64" s="168"/>
      <c r="E64" s="168"/>
      <c r="F64" s="168"/>
      <c r="G64" s="168"/>
      <c r="H64" s="168"/>
      <c r="I64" s="168"/>
      <c r="J64" s="168"/>
      <c r="K64" s="168"/>
      <c r="L64" s="156"/>
      <c r="M64" s="156"/>
      <c r="N64" s="156"/>
      <c r="O64" s="156"/>
      <c r="P64" s="156"/>
      <c r="Q64" s="156"/>
      <c r="R64" s="156"/>
      <c r="S64" s="112"/>
      <c r="T64" s="152"/>
      <c r="U64" s="170"/>
      <c r="V64" s="162"/>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row>
    <row r="65" spans="1:53" s="192" customFormat="1" ht="27" hidden="1" customHeight="1" x14ac:dyDescent="0.2">
      <c r="A65" s="119"/>
      <c r="B65" s="383" t="s">
        <v>146</v>
      </c>
      <c r="C65" s="383"/>
      <c r="D65" s="383"/>
      <c r="E65" s="383"/>
      <c r="F65" s="383"/>
      <c r="G65" s="383"/>
      <c r="H65" s="383"/>
      <c r="I65" s="383"/>
      <c r="J65" s="383"/>
      <c r="K65" s="383"/>
      <c r="L65" s="383"/>
      <c r="M65" s="383"/>
      <c r="N65" s="383"/>
      <c r="O65" s="383"/>
      <c r="P65" s="383"/>
      <c r="Q65" s="383"/>
      <c r="R65" s="383"/>
      <c r="S65" s="383"/>
      <c r="T65" s="383"/>
      <c r="U65" s="383"/>
      <c r="V65" s="157"/>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row>
    <row r="66" spans="1:53" s="192" customFormat="1" ht="27" hidden="1" customHeight="1" thickBot="1" x14ac:dyDescent="0.25">
      <c r="A66" s="119"/>
      <c r="B66" s="167"/>
      <c r="C66" s="168"/>
      <c r="D66" s="168"/>
      <c r="E66" s="168"/>
      <c r="F66" s="168"/>
      <c r="G66" s="168"/>
      <c r="H66" s="168"/>
      <c r="I66" s="168"/>
      <c r="J66" s="168"/>
      <c r="K66" s="168"/>
      <c r="L66" s="156"/>
      <c r="M66" s="156"/>
      <c r="N66" s="156"/>
      <c r="O66" s="156"/>
      <c r="P66" s="156"/>
      <c r="Q66" s="156"/>
      <c r="R66" s="156"/>
      <c r="S66" s="112"/>
      <c r="T66" s="152"/>
      <c r="U66" s="170"/>
      <c r="V66" s="16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row>
    <row r="67" spans="1:53" s="192" customFormat="1" ht="27" hidden="1" customHeight="1" x14ac:dyDescent="0.2">
      <c r="A67" s="119"/>
      <c r="B67" s="171"/>
      <c r="C67" s="172"/>
      <c r="D67" s="173"/>
      <c r="E67" s="173"/>
      <c r="F67" s="173"/>
      <c r="G67" s="173"/>
      <c r="H67" s="173"/>
      <c r="I67" s="173"/>
      <c r="J67" s="173"/>
      <c r="K67" s="173"/>
      <c r="L67" s="174"/>
      <c r="M67" s="174"/>
      <c r="N67" s="174"/>
      <c r="O67" s="174"/>
      <c r="P67" s="174"/>
      <c r="Q67" s="174"/>
      <c r="R67" s="174"/>
      <c r="S67" s="174"/>
      <c r="T67" s="175"/>
      <c r="U67" s="170"/>
      <c r="V67" s="16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row>
    <row r="68" spans="1:53" s="192" customFormat="1" ht="27" hidden="1" customHeight="1" x14ac:dyDescent="0.2">
      <c r="A68" s="119"/>
      <c r="B68" s="163"/>
      <c r="C68" s="379"/>
      <c r="D68" s="380"/>
      <c r="E68" s="380"/>
      <c r="F68" s="380"/>
      <c r="G68" s="380"/>
      <c r="H68" s="380"/>
      <c r="I68" s="380"/>
      <c r="J68" s="380"/>
      <c r="K68" s="380"/>
      <c r="L68" s="380"/>
      <c r="M68" s="380"/>
      <c r="N68" s="380"/>
      <c r="O68" s="380"/>
      <c r="P68" s="380"/>
      <c r="Q68" s="380"/>
      <c r="R68" s="380"/>
      <c r="S68" s="380"/>
      <c r="T68" s="381"/>
      <c r="U68" s="163"/>
      <c r="V68" s="16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row>
    <row r="69" spans="1:53" s="192" customFormat="1" ht="27" hidden="1" customHeight="1" x14ac:dyDescent="0.2">
      <c r="A69" s="119"/>
      <c r="B69" s="163"/>
      <c r="C69" s="379"/>
      <c r="D69" s="380"/>
      <c r="E69" s="380"/>
      <c r="F69" s="380"/>
      <c r="G69" s="380"/>
      <c r="H69" s="380"/>
      <c r="I69" s="380"/>
      <c r="J69" s="380"/>
      <c r="K69" s="380"/>
      <c r="L69" s="380"/>
      <c r="M69" s="380"/>
      <c r="N69" s="380"/>
      <c r="O69" s="380"/>
      <c r="P69" s="380"/>
      <c r="Q69" s="380"/>
      <c r="R69" s="380"/>
      <c r="S69" s="380"/>
      <c r="T69" s="381"/>
      <c r="U69" s="163"/>
      <c r="V69" s="16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row>
    <row r="70" spans="1:53" s="192" customFormat="1" ht="27" hidden="1" customHeight="1" x14ac:dyDescent="0.2">
      <c r="A70" s="119"/>
      <c r="B70" s="163"/>
      <c r="C70" s="379"/>
      <c r="D70" s="380"/>
      <c r="E70" s="380"/>
      <c r="F70" s="380"/>
      <c r="G70" s="380"/>
      <c r="H70" s="380"/>
      <c r="I70" s="380"/>
      <c r="J70" s="380"/>
      <c r="K70" s="380"/>
      <c r="L70" s="380"/>
      <c r="M70" s="380"/>
      <c r="N70" s="380"/>
      <c r="O70" s="380"/>
      <c r="P70" s="380"/>
      <c r="Q70" s="380"/>
      <c r="R70" s="380"/>
      <c r="S70" s="380"/>
      <c r="T70" s="381"/>
      <c r="U70" s="163"/>
      <c r="V70" s="16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row>
    <row r="71" spans="1:53" s="192" customFormat="1" ht="27" hidden="1" customHeight="1" x14ac:dyDescent="0.2">
      <c r="A71" s="119"/>
      <c r="B71" s="163"/>
      <c r="C71" s="379"/>
      <c r="D71" s="380"/>
      <c r="E71" s="380"/>
      <c r="F71" s="380"/>
      <c r="G71" s="380"/>
      <c r="H71" s="380"/>
      <c r="I71" s="380"/>
      <c r="J71" s="380"/>
      <c r="K71" s="380"/>
      <c r="L71" s="380"/>
      <c r="M71" s="380"/>
      <c r="N71" s="380"/>
      <c r="O71" s="380"/>
      <c r="P71" s="380"/>
      <c r="Q71" s="380"/>
      <c r="R71" s="380"/>
      <c r="S71" s="380"/>
      <c r="T71" s="381"/>
      <c r="U71" s="163"/>
      <c r="V71" s="162"/>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row>
    <row r="72" spans="1:53" s="192" customFormat="1" ht="27" hidden="1" customHeight="1" x14ac:dyDescent="0.2">
      <c r="A72" s="119"/>
      <c r="B72" s="163"/>
      <c r="C72" s="379"/>
      <c r="D72" s="380"/>
      <c r="E72" s="380"/>
      <c r="F72" s="380"/>
      <c r="G72" s="380"/>
      <c r="H72" s="380"/>
      <c r="I72" s="380"/>
      <c r="J72" s="380"/>
      <c r="K72" s="380"/>
      <c r="L72" s="380"/>
      <c r="M72" s="380"/>
      <c r="N72" s="380"/>
      <c r="O72" s="380"/>
      <c r="P72" s="380"/>
      <c r="Q72" s="380"/>
      <c r="R72" s="380"/>
      <c r="S72" s="380"/>
      <c r="T72" s="381"/>
      <c r="U72" s="163"/>
      <c r="V72" s="162"/>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row>
    <row r="73" spans="1:53" s="192" customFormat="1" ht="27" hidden="1" customHeight="1" x14ac:dyDescent="0.2">
      <c r="A73" s="119"/>
      <c r="B73" s="163"/>
      <c r="C73" s="379"/>
      <c r="D73" s="380"/>
      <c r="E73" s="380"/>
      <c r="F73" s="380"/>
      <c r="G73" s="380"/>
      <c r="H73" s="380"/>
      <c r="I73" s="380"/>
      <c r="J73" s="380"/>
      <c r="K73" s="380"/>
      <c r="L73" s="380"/>
      <c r="M73" s="380"/>
      <c r="N73" s="380"/>
      <c r="O73" s="380"/>
      <c r="P73" s="380"/>
      <c r="Q73" s="380"/>
      <c r="R73" s="380"/>
      <c r="S73" s="380"/>
      <c r="T73" s="381"/>
      <c r="U73" s="163"/>
      <c r="V73" s="162"/>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row>
    <row r="74" spans="1:53" s="192" customFormat="1" ht="27" hidden="1" customHeight="1" x14ac:dyDescent="0.2">
      <c r="A74" s="119"/>
      <c r="B74" s="163"/>
      <c r="C74" s="379"/>
      <c r="D74" s="380"/>
      <c r="E74" s="380"/>
      <c r="F74" s="380"/>
      <c r="G74" s="380"/>
      <c r="H74" s="380"/>
      <c r="I74" s="380"/>
      <c r="J74" s="380"/>
      <c r="K74" s="380"/>
      <c r="L74" s="380"/>
      <c r="M74" s="380"/>
      <c r="N74" s="380"/>
      <c r="O74" s="380"/>
      <c r="P74" s="380"/>
      <c r="Q74" s="380"/>
      <c r="R74" s="380"/>
      <c r="S74" s="380"/>
      <c r="T74" s="381"/>
      <c r="U74" s="163"/>
      <c r="V74" s="162"/>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row>
    <row r="75" spans="1:53" s="192" customFormat="1" ht="27" hidden="1" customHeight="1" x14ac:dyDescent="0.2">
      <c r="A75" s="119"/>
      <c r="B75" s="163"/>
      <c r="C75" s="379"/>
      <c r="D75" s="380"/>
      <c r="E75" s="380"/>
      <c r="F75" s="380"/>
      <c r="G75" s="380"/>
      <c r="H75" s="380"/>
      <c r="I75" s="380"/>
      <c r="J75" s="380"/>
      <c r="K75" s="380"/>
      <c r="L75" s="380"/>
      <c r="M75" s="380"/>
      <c r="N75" s="380"/>
      <c r="O75" s="380"/>
      <c r="P75" s="380"/>
      <c r="Q75" s="380"/>
      <c r="R75" s="380"/>
      <c r="S75" s="380"/>
      <c r="T75" s="381"/>
      <c r="U75" s="163"/>
      <c r="V75" s="162"/>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row>
    <row r="76" spans="1:53" s="192" customFormat="1" ht="27" hidden="1" customHeight="1" x14ac:dyDescent="0.2">
      <c r="A76" s="119"/>
      <c r="B76" s="163"/>
      <c r="C76" s="379"/>
      <c r="D76" s="380"/>
      <c r="E76" s="380"/>
      <c r="F76" s="380"/>
      <c r="G76" s="380"/>
      <c r="H76" s="380"/>
      <c r="I76" s="380"/>
      <c r="J76" s="380"/>
      <c r="K76" s="380"/>
      <c r="L76" s="380"/>
      <c r="M76" s="380"/>
      <c r="N76" s="380"/>
      <c r="O76" s="380"/>
      <c r="P76" s="380"/>
      <c r="Q76" s="380"/>
      <c r="R76" s="380"/>
      <c r="S76" s="380"/>
      <c r="T76" s="381"/>
      <c r="U76" s="163"/>
      <c r="V76" s="162"/>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row>
    <row r="77" spans="1:53" s="192" customFormat="1" ht="27" hidden="1" customHeight="1" x14ac:dyDescent="0.2">
      <c r="A77" s="119"/>
      <c r="B77" s="163"/>
      <c r="C77" s="379"/>
      <c r="D77" s="380"/>
      <c r="E77" s="380"/>
      <c r="F77" s="380"/>
      <c r="G77" s="380"/>
      <c r="H77" s="380"/>
      <c r="I77" s="380"/>
      <c r="J77" s="380"/>
      <c r="K77" s="380"/>
      <c r="L77" s="380"/>
      <c r="M77" s="380"/>
      <c r="N77" s="380"/>
      <c r="O77" s="380"/>
      <c r="P77" s="380"/>
      <c r="Q77" s="380"/>
      <c r="R77" s="380"/>
      <c r="S77" s="380"/>
      <c r="T77" s="381"/>
      <c r="U77" s="163"/>
      <c r="V77" s="162"/>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row>
    <row r="78" spans="1:53" s="192" customFormat="1" ht="27" hidden="1" customHeight="1" x14ac:dyDescent="0.2">
      <c r="A78" s="127"/>
      <c r="B78" s="163"/>
      <c r="C78" s="379"/>
      <c r="D78" s="380"/>
      <c r="E78" s="380"/>
      <c r="F78" s="380"/>
      <c r="G78" s="380"/>
      <c r="H78" s="380"/>
      <c r="I78" s="380"/>
      <c r="J78" s="380"/>
      <c r="K78" s="380"/>
      <c r="L78" s="380"/>
      <c r="M78" s="380"/>
      <c r="N78" s="380"/>
      <c r="O78" s="380"/>
      <c r="P78" s="380"/>
      <c r="Q78" s="380"/>
      <c r="R78" s="380"/>
      <c r="S78" s="380"/>
      <c r="T78" s="381"/>
      <c r="U78" s="163"/>
      <c r="V78" s="162"/>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row>
    <row r="79" spans="1:53" s="192" customFormat="1" ht="27" hidden="1" customHeight="1" x14ac:dyDescent="0.2">
      <c r="A79" s="131"/>
      <c r="B79" s="163"/>
      <c r="C79" s="379"/>
      <c r="D79" s="380"/>
      <c r="E79" s="380"/>
      <c r="F79" s="380"/>
      <c r="G79" s="380"/>
      <c r="H79" s="380"/>
      <c r="I79" s="380"/>
      <c r="J79" s="380"/>
      <c r="K79" s="380"/>
      <c r="L79" s="380"/>
      <c r="M79" s="380"/>
      <c r="N79" s="380"/>
      <c r="O79" s="380"/>
      <c r="P79" s="380"/>
      <c r="Q79" s="380"/>
      <c r="R79" s="380"/>
      <c r="S79" s="380"/>
      <c r="T79" s="381"/>
      <c r="U79" s="163"/>
      <c r="V79" s="162"/>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row>
    <row r="80" spans="1:53" s="192" customFormat="1" ht="27" hidden="1" customHeight="1" x14ac:dyDescent="0.2">
      <c r="A80" s="136"/>
      <c r="B80" s="163"/>
      <c r="C80" s="379"/>
      <c r="D80" s="380"/>
      <c r="E80" s="380"/>
      <c r="F80" s="380"/>
      <c r="G80" s="380"/>
      <c r="H80" s="380"/>
      <c r="I80" s="380"/>
      <c r="J80" s="380"/>
      <c r="K80" s="380"/>
      <c r="L80" s="380"/>
      <c r="M80" s="380"/>
      <c r="N80" s="380"/>
      <c r="O80" s="380"/>
      <c r="P80" s="380"/>
      <c r="Q80" s="380"/>
      <c r="R80" s="380"/>
      <c r="S80" s="380"/>
      <c r="T80" s="381"/>
      <c r="U80" s="163"/>
      <c r="V80" s="162"/>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1:53" s="192" customFormat="1" ht="27" hidden="1" customHeight="1" x14ac:dyDescent="0.2">
      <c r="A81" s="136"/>
      <c r="B81" s="163"/>
      <c r="C81" s="379"/>
      <c r="D81" s="380"/>
      <c r="E81" s="380"/>
      <c r="F81" s="380"/>
      <c r="G81" s="380"/>
      <c r="H81" s="380"/>
      <c r="I81" s="380"/>
      <c r="J81" s="380"/>
      <c r="K81" s="380"/>
      <c r="L81" s="380"/>
      <c r="M81" s="380"/>
      <c r="N81" s="380"/>
      <c r="O81" s="380"/>
      <c r="P81" s="380"/>
      <c r="Q81" s="380"/>
      <c r="R81" s="380"/>
      <c r="S81" s="380"/>
      <c r="T81" s="381"/>
      <c r="U81" s="163"/>
      <c r="V81" s="162"/>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row>
    <row r="82" spans="1:53" s="193" customFormat="1" ht="27" hidden="1" customHeight="1" x14ac:dyDescent="0.45">
      <c r="A82" s="144"/>
      <c r="B82" s="163"/>
      <c r="C82" s="379"/>
      <c r="D82" s="380"/>
      <c r="E82" s="380"/>
      <c r="F82" s="380"/>
      <c r="G82" s="380"/>
      <c r="H82" s="380"/>
      <c r="I82" s="380"/>
      <c r="J82" s="380"/>
      <c r="K82" s="380"/>
      <c r="L82" s="380"/>
      <c r="M82" s="380"/>
      <c r="N82" s="380"/>
      <c r="O82" s="380"/>
      <c r="P82" s="380"/>
      <c r="Q82" s="380"/>
      <c r="R82" s="380"/>
      <c r="S82" s="380"/>
      <c r="T82" s="381"/>
      <c r="U82" s="163"/>
      <c r="V82" s="162"/>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row>
    <row r="83" spans="1:53" ht="27" hidden="1" customHeight="1" x14ac:dyDescent="0.2">
      <c r="A83" s="149"/>
      <c r="B83" s="163"/>
      <c r="C83" s="379"/>
      <c r="D83" s="380"/>
      <c r="E83" s="380"/>
      <c r="F83" s="380"/>
      <c r="G83" s="380"/>
      <c r="H83" s="380"/>
      <c r="I83" s="380"/>
      <c r="J83" s="380"/>
      <c r="K83" s="380"/>
      <c r="L83" s="380"/>
      <c r="M83" s="380"/>
      <c r="N83" s="380"/>
      <c r="O83" s="380"/>
      <c r="P83" s="380"/>
      <c r="Q83" s="380"/>
      <c r="R83" s="380"/>
      <c r="S83" s="380"/>
      <c r="T83" s="381"/>
      <c r="U83" s="163"/>
      <c r="V83" s="162"/>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row>
    <row r="84" spans="1:53" ht="27" hidden="1" customHeight="1" x14ac:dyDescent="0.2">
      <c r="A84" s="149"/>
      <c r="B84" s="163"/>
      <c r="C84" s="379"/>
      <c r="D84" s="380"/>
      <c r="E84" s="380"/>
      <c r="F84" s="380"/>
      <c r="G84" s="380"/>
      <c r="H84" s="380"/>
      <c r="I84" s="380"/>
      <c r="J84" s="380"/>
      <c r="K84" s="380"/>
      <c r="L84" s="380"/>
      <c r="M84" s="380"/>
      <c r="N84" s="380"/>
      <c r="O84" s="380"/>
      <c r="P84" s="380"/>
      <c r="Q84" s="380"/>
      <c r="R84" s="380"/>
      <c r="S84" s="380"/>
      <c r="T84" s="381"/>
      <c r="U84" s="163"/>
      <c r="V84" s="162"/>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row>
    <row r="85" spans="1:53" ht="27" hidden="1" customHeight="1" x14ac:dyDescent="0.2">
      <c r="A85" s="150">
        <v>44604.594259259262</v>
      </c>
      <c r="B85" s="163"/>
      <c r="C85" s="379"/>
      <c r="D85" s="380"/>
      <c r="E85" s="380"/>
      <c r="F85" s="380"/>
      <c r="G85" s="380"/>
      <c r="H85" s="380"/>
      <c r="I85" s="380"/>
      <c r="J85" s="380"/>
      <c r="K85" s="380"/>
      <c r="L85" s="380"/>
      <c r="M85" s="380"/>
      <c r="N85" s="380"/>
      <c r="O85" s="380"/>
      <c r="P85" s="380"/>
      <c r="Q85" s="380"/>
      <c r="R85" s="380"/>
      <c r="S85" s="380"/>
      <c r="T85" s="381"/>
      <c r="U85" s="163"/>
      <c r="V85" s="162"/>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row>
    <row r="86" spans="1:53" ht="27" hidden="1" customHeight="1" x14ac:dyDescent="0.2">
      <c r="A86" s="149"/>
      <c r="B86" s="163"/>
      <c r="C86" s="379"/>
      <c r="D86" s="380"/>
      <c r="E86" s="380"/>
      <c r="F86" s="380"/>
      <c r="G86" s="380"/>
      <c r="H86" s="380"/>
      <c r="I86" s="380"/>
      <c r="J86" s="380"/>
      <c r="K86" s="380"/>
      <c r="L86" s="380"/>
      <c r="M86" s="380"/>
      <c r="N86" s="380"/>
      <c r="O86" s="380"/>
      <c r="P86" s="380"/>
      <c r="Q86" s="380"/>
      <c r="R86" s="380"/>
      <c r="S86" s="380"/>
      <c r="T86" s="381"/>
      <c r="U86" s="163"/>
      <c r="V86" s="162"/>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row>
    <row r="87" spans="1:53" ht="27" hidden="1" customHeight="1" x14ac:dyDescent="0.2">
      <c r="A87" s="149"/>
      <c r="B87" s="163"/>
      <c r="C87" s="379"/>
      <c r="D87" s="380"/>
      <c r="E87" s="380"/>
      <c r="F87" s="380"/>
      <c r="G87" s="380"/>
      <c r="H87" s="380"/>
      <c r="I87" s="380"/>
      <c r="J87" s="380"/>
      <c r="K87" s="380"/>
      <c r="L87" s="380"/>
      <c r="M87" s="380"/>
      <c r="N87" s="380"/>
      <c r="O87" s="380"/>
      <c r="P87" s="380"/>
      <c r="Q87" s="380"/>
      <c r="R87" s="380"/>
      <c r="S87" s="380"/>
      <c r="T87" s="381"/>
      <c r="U87" s="163"/>
      <c r="V87" s="162"/>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row>
    <row r="88" spans="1:53" ht="27" hidden="1" customHeight="1" x14ac:dyDescent="0.2">
      <c r="A88" s="151"/>
      <c r="B88" s="163"/>
      <c r="C88" s="379"/>
      <c r="D88" s="380"/>
      <c r="E88" s="380"/>
      <c r="F88" s="380"/>
      <c r="G88" s="380"/>
      <c r="H88" s="380"/>
      <c r="I88" s="380"/>
      <c r="J88" s="380"/>
      <c r="K88" s="380"/>
      <c r="L88" s="380"/>
      <c r="M88" s="380"/>
      <c r="N88" s="380"/>
      <c r="O88" s="380"/>
      <c r="P88" s="380"/>
      <c r="Q88" s="380"/>
      <c r="R88" s="380"/>
      <c r="S88" s="380"/>
      <c r="T88" s="381"/>
      <c r="U88" s="163"/>
      <c r="V88" s="162"/>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row>
    <row r="89" spans="1:53" ht="27" hidden="1" customHeight="1" x14ac:dyDescent="0.2">
      <c r="A89" s="151"/>
      <c r="B89" s="163"/>
      <c r="C89" s="379"/>
      <c r="D89" s="380"/>
      <c r="E89" s="380"/>
      <c r="F89" s="380"/>
      <c r="G89" s="380"/>
      <c r="H89" s="380"/>
      <c r="I89" s="380"/>
      <c r="J89" s="380"/>
      <c r="K89" s="380"/>
      <c r="L89" s="380"/>
      <c r="M89" s="380"/>
      <c r="N89" s="380"/>
      <c r="O89" s="380"/>
      <c r="P89" s="380"/>
      <c r="Q89" s="380"/>
      <c r="R89" s="380"/>
      <c r="S89" s="380"/>
      <c r="T89" s="381"/>
      <c r="U89" s="163"/>
      <c r="V89" s="162"/>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row>
    <row r="90" spans="1:53" ht="27" hidden="1" customHeight="1" x14ac:dyDescent="0.2">
      <c r="A90" s="111"/>
      <c r="B90" s="163"/>
      <c r="C90" s="379"/>
      <c r="D90" s="380"/>
      <c r="E90" s="380"/>
      <c r="F90" s="380"/>
      <c r="G90" s="380"/>
      <c r="H90" s="380"/>
      <c r="I90" s="380"/>
      <c r="J90" s="380"/>
      <c r="K90" s="380"/>
      <c r="L90" s="380"/>
      <c r="M90" s="380"/>
      <c r="N90" s="380"/>
      <c r="O90" s="380"/>
      <c r="P90" s="380"/>
      <c r="Q90" s="380"/>
      <c r="R90" s="380"/>
      <c r="S90" s="380"/>
      <c r="T90" s="381"/>
      <c r="U90" s="163"/>
      <c r="V90" s="162"/>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row>
    <row r="91" spans="1:53" ht="27" hidden="1" customHeight="1" x14ac:dyDescent="0.2">
      <c r="A91" s="149"/>
      <c r="B91" s="163"/>
      <c r="C91" s="379"/>
      <c r="D91" s="380"/>
      <c r="E91" s="380"/>
      <c r="F91" s="380"/>
      <c r="G91" s="380"/>
      <c r="H91" s="380"/>
      <c r="I91" s="380"/>
      <c r="J91" s="380"/>
      <c r="K91" s="380"/>
      <c r="L91" s="380"/>
      <c r="M91" s="380"/>
      <c r="N91" s="380"/>
      <c r="O91" s="380"/>
      <c r="P91" s="380"/>
      <c r="Q91" s="380"/>
      <c r="R91" s="380"/>
      <c r="S91" s="380"/>
      <c r="T91" s="381"/>
      <c r="U91" s="163"/>
      <c r="V91" s="162"/>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row>
    <row r="92" spans="1:53" ht="27" hidden="1" customHeight="1" x14ac:dyDescent="0.2">
      <c r="A92" s="111"/>
      <c r="B92" s="163"/>
      <c r="C92" s="379"/>
      <c r="D92" s="380"/>
      <c r="E92" s="380"/>
      <c r="F92" s="380"/>
      <c r="G92" s="380"/>
      <c r="H92" s="380"/>
      <c r="I92" s="380"/>
      <c r="J92" s="380"/>
      <c r="K92" s="380"/>
      <c r="L92" s="380"/>
      <c r="M92" s="380"/>
      <c r="N92" s="380"/>
      <c r="O92" s="380"/>
      <c r="P92" s="380"/>
      <c r="Q92" s="380"/>
      <c r="R92" s="380"/>
      <c r="S92" s="380"/>
      <c r="T92" s="381"/>
      <c r="U92" s="163"/>
      <c r="V92" s="162"/>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row>
    <row r="93" spans="1:53" ht="27" hidden="1" customHeight="1" x14ac:dyDescent="0.2">
      <c r="A93" s="111"/>
      <c r="B93" s="163"/>
      <c r="C93" s="379"/>
      <c r="D93" s="380"/>
      <c r="E93" s="380"/>
      <c r="F93" s="380"/>
      <c r="G93" s="380"/>
      <c r="H93" s="380"/>
      <c r="I93" s="380"/>
      <c r="J93" s="380"/>
      <c r="K93" s="380"/>
      <c r="L93" s="380"/>
      <c r="M93" s="380"/>
      <c r="N93" s="380"/>
      <c r="O93" s="380"/>
      <c r="P93" s="380"/>
      <c r="Q93" s="380"/>
      <c r="R93" s="380"/>
      <c r="S93" s="380"/>
      <c r="T93" s="381"/>
      <c r="U93" s="163"/>
      <c r="V93" s="162"/>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row>
    <row r="94" spans="1:53" ht="27" hidden="1" customHeight="1" x14ac:dyDescent="0.2">
      <c r="A94" s="111"/>
      <c r="B94" s="163"/>
      <c r="C94" s="379"/>
      <c r="D94" s="380"/>
      <c r="E94" s="380"/>
      <c r="F94" s="380"/>
      <c r="G94" s="380"/>
      <c r="H94" s="380"/>
      <c r="I94" s="380"/>
      <c r="J94" s="380"/>
      <c r="K94" s="380"/>
      <c r="L94" s="380"/>
      <c r="M94" s="380"/>
      <c r="N94" s="380"/>
      <c r="O94" s="380"/>
      <c r="P94" s="380"/>
      <c r="Q94" s="380"/>
      <c r="R94" s="380"/>
      <c r="S94" s="380"/>
      <c r="T94" s="381"/>
      <c r="U94" s="163"/>
      <c r="V94" s="162"/>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row>
    <row r="95" spans="1:53" ht="27" hidden="1" customHeight="1" x14ac:dyDescent="0.2">
      <c r="A95" s="111"/>
      <c r="B95" s="163"/>
      <c r="C95" s="379"/>
      <c r="D95" s="380"/>
      <c r="E95" s="380"/>
      <c r="F95" s="380"/>
      <c r="G95" s="380"/>
      <c r="H95" s="380"/>
      <c r="I95" s="380"/>
      <c r="J95" s="380"/>
      <c r="K95" s="380"/>
      <c r="L95" s="380"/>
      <c r="M95" s="380"/>
      <c r="N95" s="380"/>
      <c r="O95" s="380"/>
      <c r="P95" s="380"/>
      <c r="Q95" s="380"/>
      <c r="R95" s="380"/>
      <c r="S95" s="380"/>
      <c r="T95" s="381"/>
      <c r="U95" s="163"/>
      <c r="V95" s="162"/>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row>
    <row r="96" spans="1:53" s="194" customFormat="1" ht="27" hidden="1" customHeight="1" x14ac:dyDescent="0.2">
      <c r="A96" s="153"/>
      <c r="B96" s="163"/>
      <c r="C96" s="379"/>
      <c r="D96" s="380"/>
      <c r="E96" s="380"/>
      <c r="F96" s="380"/>
      <c r="G96" s="380"/>
      <c r="H96" s="380"/>
      <c r="I96" s="380"/>
      <c r="J96" s="380"/>
      <c r="K96" s="380"/>
      <c r="L96" s="380"/>
      <c r="M96" s="380"/>
      <c r="N96" s="380"/>
      <c r="O96" s="380"/>
      <c r="P96" s="380"/>
      <c r="Q96" s="380"/>
      <c r="R96" s="380"/>
      <c r="S96" s="380"/>
      <c r="T96" s="381"/>
      <c r="U96" s="163"/>
      <c r="V96" s="162"/>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row>
    <row r="97" spans="1:53" ht="27" hidden="1" customHeight="1" x14ac:dyDescent="0.2">
      <c r="A97" s="111"/>
      <c r="B97" s="163"/>
      <c r="C97" s="379"/>
      <c r="D97" s="380"/>
      <c r="E97" s="380"/>
      <c r="F97" s="380"/>
      <c r="G97" s="380"/>
      <c r="H97" s="380"/>
      <c r="I97" s="380"/>
      <c r="J97" s="380"/>
      <c r="K97" s="380"/>
      <c r="L97" s="380"/>
      <c r="M97" s="380"/>
      <c r="N97" s="380"/>
      <c r="O97" s="380"/>
      <c r="P97" s="380"/>
      <c r="Q97" s="380"/>
      <c r="R97" s="380"/>
      <c r="S97" s="380"/>
      <c r="T97" s="381"/>
      <c r="U97" s="163"/>
      <c r="V97" s="162"/>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row>
    <row r="98" spans="1:53" ht="27" hidden="1" customHeight="1" x14ac:dyDescent="0.2">
      <c r="A98" s="111"/>
      <c r="B98" s="163"/>
      <c r="C98" s="379"/>
      <c r="D98" s="380"/>
      <c r="E98" s="380"/>
      <c r="F98" s="380"/>
      <c r="G98" s="380"/>
      <c r="H98" s="380"/>
      <c r="I98" s="380"/>
      <c r="J98" s="380"/>
      <c r="K98" s="380"/>
      <c r="L98" s="380"/>
      <c r="M98" s="380"/>
      <c r="N98" s="380"/>
      <c r="O98" s="380"/>
      <c r="P98" s="380"/>
      <c r="Q98" s="380"/>
      <c r="R98" s="380"/>
      <c r="S98" s="380"/>
      <c r="T98" s="381"/>
      <c r="U98" s="163"/>
      <c r="V98" s="162"/>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row>
    <row r="99" spans="1:53" ht="27" hidden="1" customHeight="1" x14ac:dyDescent="0.2">
      <c r="A99" s="111"/>
      <c r="B99" s="163"/>
      <c r="C99" s="379"/>
      <c r="D99" s="380"/>
      <c r="E99" s="380"/>
      <c r="F99" s="380"/>
      <c r="G99" s="380"/>
      <c r="H99" s="380"/>
      <c r="I99" s="380"/>
      <c r="J99" s="380"/>
      <c r="K99" s="380"/>
      <c r="L99" s="380"/>
      <c r="M99" s="380"/>
      <c r="N99" s="380"/>
      <c r="O99" s="380"/>
      <c r="P99" s="380"/>
      <c r="Q99" s="380"/>
      <c r="R99" s="380"/>
      <c r="S99" s="380"/>
      <c r="T99" s="381"/>
      <c r="U99" s="163"/>
      <c r="V99" s="162"/>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row>
    <row r="100" spans="1:53" ht="27" hidden="1" customHeight="1" x14ac:dyDescent="0.2">
      <c r="A100" s="111"/>
      <c r="B100" s="163"/>
      <c r="C100" s="379"/>
      <c r="D100" s="380"/>
      <c r="E100" s="380"/>
      <c r="F100" s="380"/>
      <c r="G100" s="380"/>
      <c r="H100" s="380"/>
      <c r="I100" s="380"/>
      <c r="J100" s="380"/>
      <c r="K100" s="380"/>
      <c r="L100" s="380"/>
      <c r="M100" s="380"/>
      <c r="N100" s="380"/>
      <c r="O100" s="380"/>
      <c r="P100" s="380"/>
      <c r="Q100" s="380"/>
      <c r="R100" s="380"/>
      <c r="S100" s="380"/>
      <c r="T100" s="381"/>
      <c r="U100" s="163"/>
      <c r="V100" s="162"/>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row>
    <row r="101" spans="1:53" ht="27" hidden="1" customHeight="1" x14ac:dyDescent="0.2">
      <c r="A101" s="111"/>
      <c r="B101" s="163"/>
      <c r="C101" s="379"/>
      <c r="D101" s="380"/>
      <c r="E101" s="380"/>
      <c r="F101" s="380"/>
      <c r="G101" s="380"/>
      <c r="H101" s="380"/>
      <c r="I101" s="380"/>
      <c r="J101" s="380"/>
      <c r="K101" s="380"/>
      <c r="L101" s="380"/>
      <c r="M101" s="380"/>
      <c r="N101" s="380"/>
      <c r="O101" s="380"/>
      <c r="P101" s="380"/>
      <c r="Q101" s="380"/>
      <c r="R101" s="380"/>
      <c r="S101" s="380"/>
      <c r="T101" s="381"/>
      <c r="U101" s="163"/>
      <c r="V101" s="162"/>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row>
    <row r="102" spans="1:53" ht="27" hidden="1" customHeight="1" x14ac:dyDescent="0.2">
      <c r="A102" s="111"/>
      <c r="B102" s="163"/>
      <c r="C102" s="379"/>
      <c r="D102" s="380"/>
      <c r="E102" s="380"/>
      <c r="F102" s="380"/>
      <c r="G102" s="380"/>
      <c r="H102" s="380"/>
      <c r="I102" s="380"/>
      <c r="J102" s="380"/>
      <c r="K102" s="380"/>
      <c r="L102" s="380"/>
      <c r="M102" s="380"/>
      <c r="N102" s="380"/>
      <c r="O102" s="380"/>
      <c r="P102" s="380"/>
      <c r="Q102" s="380"/>
      <c r="R102" s="380"/>
      <c r="S102" s="380"/>
      <c r="T102" s="381"/>
      <c r="U102" s="163"/>
      <c r="V102" s="162"/>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row>
    <row r="103" spans="1:53" ht="27" hidden="1" customHeight="1" x14ac:dyDescent="0.2">
      <c r="A103" s="111"/>
      <c r="B103" s="163"/>
      <c r="C103" s="379"/>
      <c r="D103" s="380"/>
      <c r="E103" s="380"/>
      <c r="F103" s="380"/>
      <c r="G103" s="380"/>
      <c r="H103" s="380"/>
      <c r="I103" s="380"/>
      <c r="J103" s="380"/>
      <c r="K103" s="380"/>
      <c r="L103" s="380"/>
      <c r="M103" s="380"/>
      <c r="N103" s="380"/>
      <c r="O103" s="380"/>
      <c r="P103" s="380"/>
      <c r="Q103" s="380"/>
      <c r="R103" s="380"/>
      <c r="S103" s="380"/>
      <c r="T103" s="381"/>
      <c r="U103" s="163"/>
      <c r="V103" s="162"/>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row>
    <row r="104" spans="1:53" ht="27" hidden="1" customHeight="1" thickBot="1" x14ac:dyDescent="0.25">
      <c r="A104" s="111"/>
      <c r="B104" s="176"/>
      <c r="C104" s="177"/>
      <c r="D104" s="178"/>
      <c r="E104" s="178"/>
      <c r="F104" s="178"/>
      <c r="G104" s="178"/>
      <c r="H104" s="178"/>
      <c r="I104" s="178"/>
      <c r="J104" s="178"/>
      <c r="K104" s="178"/>
      <c r="L104" s="178"/>
      <c r="M104" s="178"/>
      <c r="N104" s="178"/>
      <c r="O104" s="178"/>
      <c r="P104" s="178"/>
      <c r="Q104" s="178"/>
      <c r="R104" s="178"/>
      <c r="S104" s="178"/>
      <c r="T104" s="179"/>
      <c r="U104" s="180"/>
      <c r="V104" s="162"/>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row>
    <row r="105" spans="1:53" ht="27" hidden="1" customHeight="1" x14ac:dyDescent="0.2">
      <c r="A105" s="111"/>
      <c r="B105" s="176"/>
      <c r="C105" s="112"/>
      <c r="D105" s="112"/>
      <c r="E105" s="112"/>
      <c r="F105" s="112"/>
      <c r="G105" s="112"/>
      <c r="H105" s="112"/>
      <c r="I105" s="112"/>
      <c r="J105" s="112"/>
      <c r="K105" s="112"/>
      <c r="L105" s="112"/>
      <c r="M105" s="112"/>
      <c r="N105" s="112"/>
      <c r="O105" s="112"/>
      <c r="P105" s="112"/>
      <c r="Q105" s="112"/>
      <c r="R105" s="112"/>
      <c r="S105" s="112"/>
      <c r="T105" s="116"/>
      <c r="U105" s="180"/>
      <c r="V105" s="162"/>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row>
    <row r="106" spans="1:53" ht="27" hidden="1" customHeight="1" x14ac:dyDescent="0.2">
      <c r="A106" s="111"/>
      <c r="B106" s="176"/>
      <c r="C106" s="112"/>
      <c r="D106" s="112"/>
      <c r="E106" s="112"/>
      <c r="F106" s="112"/>
      <c r="G106" s="112"/>
      <c r="H106" s="112"/>
      <c r="I106" s="112"/>
      <c r="J106" s="112"/>
      <c r="K106" s="112"/>
      <c r="L106" s="112"/>
      <c r="M106" s="112"/>
      <c r="N106" s="112"/>
      <c r="O106" s="112"/>
      <c r="P106" s="112"/>
      <c r="Q106" s="112"/>
      <c r="R106" s="112"/>
      <c r="S106" s="112"/>
      <c r="T106" s="116"/>
      <c r="U106" s="180"/>
      <c r="V106" s="162"/>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row>
    <row r="107" spans="1:53" ht="27" hidden="1" customHeight="1" x14ac:dyDescent="0.2">
      <c r="A107" s="111"/>
      <c r="B107" s="383" t="s">
        <v>147</v>
      </c>
      <c r="C107" s="383"/>
      <c r="D107" s="383"/>
      <c r="E107" s="383"/>
      <c r="F107" s="383"/>
      <c r="G107" s="383"/>
      <c r="H107" s="383"/>
      <c r="I107" s="383"/>
      <c r="J107" s="383"/>
      <c r="K107" s="383"/>
      <c r="L107" s="383"/>
      <c r="M107" s="383"/>
      <c r="N107" s="383"/>
      <c r="O107" s="383"/>
      <c r="P107" s="383"/>
      <c r="Q107" s="383"/>
      <c r="R107" s="383"/>
      <c r="S107" s="383"/>
      <c r="T107" s="383"/>
      <c r="U107" s="383"/>
      <c r="V107" s="157"/>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row>
    <row r="108" spans="1:53" ht="27" hidden="1" customHeight="1" x14ac:dyDescent="0.2">
      <c r="A108" s="111"/>
      <c r="B108" s="378" t="s">
        <v>148</v>
      </c>
      <c r="C108" s="378"/>
      <c r="D108" s="378"/>
      <c r="E108" s="378"/>
      <c r="F108" s="378"/>
      <c r="G108" s="378"/>
      <c r="H108" s="378"/>
      <c r="I108" s="378"/>
      <c r="J108" s="378"/>
      <c r="K108" s="378"/>
      <c r="L108" s="378"/>
      <c r="M108" s="378"/>
      <c r="N108" s="378"/>
      <c r="O108" s="378"/>
      <c r="P108" s="378"/>
      <c r="Q108" s="378"/>
      <c r="R108" s="378"/>
      <c r="S108" s="378"/>
      <c r="T108" s="378"/>
      <c r="U108" s="168"/>
      <c r="V108" s="162"/>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row>
    <row r="109" spans="1:53" s="194" customFormat="1" ht="27" hidden="1" customHeight="1" thickBot="1" x14ac:dyDescent="0.25">
      <c r="A109" s="153"/>
      <c r="B109" s="181"/>
      <c r="C109" s="182"/>
      <c r="D109" s="182"/>
      <c r="E109" s="182"/>
      <c r="F109" s="182"/>
      <c r="G109" s="182"/>
      <c r="H109" s="182"/>
      <c r="I109" s="182"/>
      <c r="J109" s="182"/>
      <c r="K109" s="182"/>
      <c r="L109" s="182"/>
      <c r="M109" s="182"/>
      <c r="N109" s="182"/>
      <c r="O109" s="182"/>
      <c r="P109" s="182"/>
      <c r="Q109" s="182"/>
      <c r="R109" s="182"/>
      <c r="S109" s="182"/>
      <c r="T109" s="182"/>
      <c r="U109" s="181"/>
      <c r="V109" s="162"/>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row>
    <row r="110" spans="1:53" ht="27" hidden="1" customHeight="1" x14ac:dyDescent="0.2">
      <c r="A110" s="111"/>
      <c r="B110" s="158"/>
      <c r="C110" s="159"/>
      <c r="D110" s="160"/>
      <c r="E110" s="160"/>
      <c r="F110" s="160"/>
      <c r="G110" s="160"/>
      <c r="H110" s="160"/>
      <c r="I110" s="160"/>
      <c r="J110" s="160"/>
      <c r="K110" s="160"/>
      <c r="L110" s="160"/>
      <c r="M110" s="160"/>
      <c r="N110" s="160"/>
      <c r="O110" s="160"/>
      <c r="P110" s="160"/>
      <c r="Q110" s="160"/>
      <c r="R110" s="160"/>
      <c r="S110" s="160"/>
      <c r="T110" s="161"/>
      <c r="U110" s="158"/>
      <c r="V110" s="162"/>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row>
    <row r="111" spans="1:53" ht="27" hidden="1" customHeight="1" x14ac:dyDescent="0.2">
      <c r="A111" s="111"/>
      <c r="B111" s="183"/>
      <c r="C111" s="379"/>
      <c r="D111" s="380"/>
      <c r="E111" s="380"/>
      <c r="F111" s="380"/>
      <c r="G111" s="380"/>
      <c r="H111" s="380"/>
      <c r="I111" s="380"/>
      <c r="J111" s="380"/>
      <c r="K111" s="380"/>
      <c r="L111" s="380"/>
      <c r="M111" s="380"/>
      <c r="N111" s="380"/>
      <c r="O111" s="380"/>
      <c r="P111" s="380"/>
      <c r="Q111" s="380"/>
      <c r="R111" s="380"/>
      <c r="S111" s="380"/>
      <c r="T111" s="381"/>
      <c r="U111" s="183"/>
      <c r="V111" s="162"/>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row>
    <row r="112" spans="1:53" ht="27" hidden="1" customHeight="1" x14ac:dyDescent="0.2">
      <c r="A112" s="111"/>
      <c r="B112" s="183"/>
      <c r="C112" s="379"/>
      <c r="D112" s="380"/>
      <c r="E112" s="380"/>
      <c r="F112" s="380"/>
      <c r="G112" s="380"/>
      <c r="H112" s="380"/>
      <c r="I112" s="380"/>
      <c r="J112" s="380"/>
      <c r="K112" s="380"/>
      <c r="L112" s="380"/>
      <c r="M112" s="380"/>
      <c r="N112" s="380"/>
      <c r="O112" s="380"/>
      <c r="P112" s="380"/>
      <c r="Q112" s="380"/>
      <c r="R112" s="380"/>
      <c r="S112" s="380"/>
      <c r="T112" s="381"/>
      <c r="U112" s="183"/>
      <c r="V112" s="162"/>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row>
    <row r="113" spans="1:53" ht="27" hidden="1" customHeight="1" x14ac:dyDescent="0.2">
      <c r="A113" s="111"/>
      <c r="B113" s="183"/>
      <c r="C113" s="379"/>
      <c r="D113" s="380"/>
      <c r="E113" s="380"/>
      <c r="F113" s="380"/>
      <c r="G113" s="380"/>
      <c r="H113" s="380"/>
      <c r="I113" s="380"/>
      <c r="J113" s="380"/>
      <c r="K113" s="380"/>
      <c r="L113" s="380"/>
      <c r="M113" s="380"/>
      <c r="N113" s="380"/>
      <c r="O113" s="380"/>
      <c r="P113" s="380"/>
      <c r="Q113" s="380"/>
      <c r="R113" s="380"/>
      <c r="S113" s="380"/>
      <c r="T113" s="381"/>
      <c r="U113" s="183"/>
      <c r="V113" s="162"/>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row>
    <row r="114" spans="1:53" ht="27" hidden="1" customHeight="1" x14ac:dyDescent="0.2">
      <c r="A114" s="111"/>
      <c r="B114" s="183"/>
      <c r="C114" s="379"/>
      <c r="D114" s="380"/>
      <c r="E114" s="380"/>
      <c r="F114" s="380"/>
      <c r="G114" s="380"/>
      <c r="H114" s="380"/>
      <c r="I114" s="380"/>
      <c r="J114" s="380"/>
      <c r="K114" s="380"/>
      <c r="L114" s="380"/>
      <c r="M114" s="380"/>
      <c r="N114" s="380"/>
      <c r="O114" s="380"/>
      <c r="P114" s="380"/>
      <c r="Q114" s="380"/>
      <c r="R114" s="380"/>
      <c r="S114" s="380"/>
      <c r="T114" s="381"/>
      <c r="U114" s="183"/>
      <c r="V114" s="162"/>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row>
    <row r="115" spans="1:53" ht="27" hidden="1" customHeight="1" x14ac:dyDescent="0.2">
      <c r="A115" s="111"/>
      <c r="B115" s="183"/>
      <c r="C115" s="379"/>
      <c r="D115" s="380"/>
      <c r="E115" s="380"/>
      <c r="F115" s="380"/>
      <c r="G115" s="380"/>
      <c r="H115" s="380"/>
      <c r="I115" s="380"/>
      <c r="J115" s="380"/>
      <c r="K115" s="380"/>
      <c r="L115" s="380"/>
      <c r="M115" s="380"/>
      <c r="N115" s="380"/>
      <c r="O115" s="380"/>
      <c r="P115" s="380"/>
      <c r="Q115" s="380"/>
      <c r="R115" s="380"/>
      <c r="S115" s="380"/>
      <c r="T115" s="381"/>
      <c r="U115" s="183"/>
      <c r="V115" s="162"/>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row>
    <row r="116" spans="1:53" ht="27" hidden="1" customHeight="1" x14ac:dyDescent="0.2">
      <c r="A116" s="111"/>
      <c r="B116" s="183"/>
      <c r="C116" s="379"/>
      <c r="D116" s="380"/>
      <c r="E116" s="380"/>
      <c r="F116" s="380"/>
      <c r="G116" s="380"/>
      <c r="H116" s="380"/>
      <c r="I116" s="380"/>
      <c r="J116" s="380"/>
      <c r="K116" s="380"/>
      <c r="L116" s="380"/>
      <c r="M116" s="380"/>
      <c r="N116" s="380"/>
      <c r="O116" s="380"/>
      <c r="P116" s="380"/>
      <c r="Q116" s="380"/>
      <c r="R116" s="380"/>
      <c r="S116" s="380"/>
      <c r="T116" s="381"/>
      <c r="U116" s="183"/>
      <c r="V116" s="162"/>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row>
    <row r="117" spans="1:53" ht="27" hidden="1" customHeight="1" x14ac:dyDescent="0.2">
      <c r="A117" s="111"/>
      <c r="B117" s="183"/>
      <c r="C117" s="379"/>
      <c r="D117" s="380"/>
      <c r="E117" s="380"/>
      <c r="F117" s="380"/>
      <c r="G117" s="380"/>
      <c r="H117" s="380"/>
      <c r="I117" s="380"/>
      <c r="J117" s="380"/>
      <c r="K117" s="380"/>
      <c r="L117" s="380"/>
      <c r="M117" s="380"/>
      <c r="N117" s="380"/>
      <c r="O117" s="380"/>
      <c r="P117" s="380"/>
      <c r="Q117" s="380"/>
      <c r="R117" s="380"/>
      <c r="S117" s="380"/>
      <c r="T117" s="381"/>
      <c r="U117" s="183"/>
      <c r="V117" s="162"/>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row>
    <row r="118" spans="1:53" ht="27" hidden="1" customHeight="1" thickBot="1" x14ac:dyDescent="0.25">
      <c r="A118" s="111"/>
      <c r="B118" s="158"/>
      <c r="C118" s="164"/>
      <c r="D118" s="165"/>
      <c r="E118" s="165"/>
      <c r="F118" s="165"/>
      <c r="G118" s="165"/>
      <c r="H118" s="165"/>
      <c r="I118" s="165"/>
      <c r="J118" s="165"/>
      <c r="K118" s="165"/>
      <c r="L118" s="165"/>
      <c r="M118" s="165"/>
      <c r="N118" s="165"/>
      <c r="O118" s="165"/>
      <c r="P118" s="165"/>
      <c r="Q118" s="165"/>
      <c r="R118" s="165"/>
      <c r="S118" s="165"/>
      <c r="T118" s="166"/>
      <c r="U118" s="158"/>
      <c r="V118" s="162"/>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row>
    <row r="119" spans="1:53" ht="18.75" hidden="1" customHeight="1" x14ac:dyDescent="0.2">
      <c r="A119" s="111"/>
      <c r="B119" s="180"/>
      <c r="C119" s="116"/>
      <c r="D119" s="112"/>
      <c r="E119" s="112"/>
      <c r="F119" s="112"/>
      <c r="G119" s="112"/>
      <c r="H119" s="112"/>
      <c r="I119" s="112"/>
      <c r="J119" s="112"/>
      <c r="K119" s="112"/>
      <c r="L119" s="112"/>
      <c r="M119" s="112"/>
      <c r="N119" s="112"/>
      <c r="O119" s="112"/>
      <c r="P119" s="112"/>
      <c r="Q119" s="112"/>
      <c r="R119" s="112"/>
      <c r="S119" s="112"/>
      <c r="T119" s="112"/>
      <c r="U119" s="180"/>
      <c r="V119" s="162"/>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row>
    <row r="120" spans="1:53" ht="18.75" hidden="1" customHeight="1" x14ac:dyDescent="0.2">
      <c r="A120" s="111"/>
      <c r="B120" s="180"/>
      <c r="C120" s="116"/>
      <c r="D120" s="112"/>
      <c r="E120" s="112"/>
      <c r="F120" s="112"/>
      <c r="G120" s="112"/>
      <c r="H120" s="112"/>
      <c r="I120" s="112"/>
      <c r="J120" s="112"/>
      <c r="K120" s="112"/>
      <c r="L120" s="112"/>
      <c r="M120" s="112"/>
      <c r="N120" s="112"/>
      <c r="O120" s="112"/>
      <c r="P120" s="112"/>
      <c r="Q120" s="112"/>
      <c r="R120" s="112"/>
      <c r="S120" s="112"/>
      <c r="T120" s="112"/>
      <c r="U120" s="180"/>
      <c r="V120" s="162"/>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row>
    <row r="121" spans="1:53" ht="18.75" hidden="1" customHeight="1" x14ac:dyDescent="0.2">
      <c r="A121" s="111"/>
      <c r="B121" s="180"/>
      <c r="C121" s="116"/>
      <c r="D121" s="112"/>
      <c r="E121" s="112"/>
      <c r="F121" s="112"/>
      <c r="G121" s="112"/>
      <c r="H121" s="112"/>
      <c r="I121" s="112"/>
      <c r="J121" s="112"/>
      <c r="K121" s="112"/>
      <c r="L121" s="112"/>
      <c r="M121" s="112"/>
      <c r="N121" s="112"/>
      <c r="O121" s="112"/>
      <c r="P121" s="112"/>
      <c r="Q121" s="112"/>
      <c r="R121" s="112"/>
      <c r="S121" s="112"/>
      <c r="T121" s="112"/>
      <c r="U121" s="180"/>
      <c r="V121" s="140"/>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row>
    <row r="122" spans="1:53" ht="27" hidden="1" customHeight="1" x14ac:dyDescent="0.2">
      <c r="A122" s="111"/>
      <c r="B122" s="113"/>
      <c r="C122" s="113"/>
      <c r="D122" s="184"/>
      <c r="E122" s="113"/>
      <c r="F122" s="113"/>
      <c r="G122" s="113"/>
      <c r="H122" s="113"/>
      <c r="I122" s="113"/>
      <c r="J122" s="113"/>
      <c r="K122" s="113"/>
      <c r="L122" s="113"/>
      <c r="M122" s="113"/>
      <c r="N122" s="113"/>
      <c r="O122" s="113"/>
      <c r="P122" s="113"/>
      <c r="Q122" s="113"/>
      <c r="R122" s="113"/>
      <c r="S122" s="113"/>
      <c r="T122" s="113"/>
      <c r="U122" s="113"/>
      <c r="V122" s="115"/>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row>
    <row r="123" spans="1:53" ht="27" hidden="1" customHeight="1" x14ac:dyDescent="0.2">
      <c r="A123" s="111"/>
      <c r="B123" s="113"/>
      <c r="C123" s="113"/>
      <c r="D123" s="184"/>
      <c r="E123" s="113"/>
      <c r="F123" s="113"/>
      <c r="G123" s="113"/>
      <c r="H123" s="113"/>
      <c r="I123" s="113"/>
      <c r="J123" s="113"/>
      <c r="K123" s="113"/>
      <c r="L123" s="113"/>
      <c r="M123" s="113"/>
      <c r="N123" s="113"/>
      <c r="O123" s="113"/>
      <c r="P123" s="113"/>
      <c r="Q123" s="113"/>
      <c r="R123" s="113"/>
      <c r="S123" s="113"/>
      <c r="T123" s="113"/>
      <c r="U123" s="113"/>
      <c r="V123" s="115"/>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row>
    <row r="124" spans="1:53" ht="27" hidden="1" customHeight="1" x14ac:dyDescent="0.2">
      <c r="A124" s="111"/>
      <c r="B124" s="113"/>
      <c r="C124" s="113"/>
      <c r="D124" s="184"/>
      <c r="E124" s="113"/>
      <c r="F124" s="113"/>
      <c r="G124" s="113"/>
      <c r="H124" s="113"/>
      <c r="I124" s="113"/>
      <c r="J124" s="113"/>
      <c r="K124" s="113"/>
      <c r="L124" s="113"/>
      <c r="M124" s="113"/>
      <c r="N124" s="113"/>
      <c r="O124" s="113"/>
      <c r="P124" s="113"/>
      <c r="Q124" s="113"/>
      <c r="R124" s="113"/>
      <c r="S124" s="113"/>
      <c r="T124" s="113"/>
      <c r="U124" s="113"/>
      <c r="V124" s="115"/>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row>
    <row r="125" spans="1:53" ht="27" hidden="1" customHeight="1" x14ac:dyDescent="0.2">
      <c r="A125" s="111"/>
      <c r="B125" s="113"/>
      <c r="C125" s="113"/>
      <c r="D125" s="184"/>
      <c r="E125" s="113"/>
      <c r="F125" s="113"/>
      <c r="G125" s="113"/>
      <c r="H125" s="113"/>
      <c r="I125" s="113"/>
      <c r="J125" s="113"/>
      <c r="K125" s="113"/>
      <c r="L125" s="113"/>
      <c r="M125" s="113"/>
      <c r="N125" s="113"/>
      <c r="O125" s="113"/>
      <c r="P125" s="113"/>
      <c r="Q125" s="113"/>
      <c r="R125" s="113"/>
      <c r="S125" s="113"/>
      <c r="T125" s="113"/>
      <c r="U125" s="113"/>
      <c r="V125" s="115"/>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row>
    <row r="126" spans="1:53" ht="27" hidden="1" customHeight="1" x14ac:dyDescent="0.2">
      <c r="A126" s="111"/>
      <c r="B126" s="113"/>
      <c r="C126" s="113"/>
      <c r="D126" s="184"/>
      <c r="E126" s="113"/>
      <c r="F126" s="113"/>
      <c r="G126" s="113"/>
      <c r="H126" s="113"/>
      <c r="I126" s="113"/>
      <c r="J126" s="113"/>
      <c r="K126" s="113"/>
      <c r="L126" s="113"/>
      <c r="M126" s="113"/>
      <c r="N126" s="113"/>
      <c r="O126" s="113"/>
      <c r="P126" s="113"/>
      <c r="Q126" s="113"/>
      <c r="R126" s="113"/>
      <c r="S126" s="113"/>
      <c r="T126" s="113"/>
      <c r="U126" s="113"/>
      <c r="V126" s="115"/>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row>
    <row r="127" spans="1:53" ht="27" hidden="1" customHeight="1" x14ac:dyDescent="0.2">
      <c r="A127" s="111"/>
      <c r="B127" s="113"/>
      <c r="C127" s="113"/>
      <c r="D127" s="184"/>
      <c r="E127" s="113"/>
      <c r="F127" s="113"/>
      <c r="G127" s="113"/>
      <c r="H127" s="113"/>
      <c r="I127" s="113"/>
      <c r="J127" s="113"/>
      <c r="K127" s="113"/>
      <c r="L127" s="113"/>
      <c r="M127" s="113"/>
      <c r="N127" s="113"/>
      <c r="O127" s="113"/>
      <c r="P127" s="113"/>
      <c r="Q127" s="113"/>
      <c r="R127" s="113"/>
      <c r="S127" s="113"/>
      <c r="T127" s="113"/>
      <c r="U127" s="113"/>
      <c r="V127" s="115"/>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row>
    <row r="128" spans="1:53" ht="27" hidden="1" customHeight="1" x14ac:dyDescent="0.2">
      <c r="A128" s="111"/>
      <c r="B128" s="113"/>
      <c r="C128" s="113"/>
      <c r="D128" s="184"/>
      <c r="E128" s="113"/>
      <c r="F128" s="113"/>
      <c r="G128" s="113"/>
      <c r="H128" s="113"/>
      <c r="I128" s="113"/>
      <c r="J128" s="113"/>
      <c r="K128" s="113"/>
      <c r="L128" s="113"/>
      <c r="M128" s="113"/>
      <c r="N128" s="113"/>
      <c r="O128" s="113"/>
      <c r="P128" s="113"/>
      <c r="Q128" s="113"/>
      <c r="R128" s="113"/>
      <c r="S128" s="113"/>
      <c r="T128" s="113"/>
      <c r="U128" s="113"/>
      <c r="V128" s="115"/>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row>
    <row r="129" spans="1:53" ht="27" hidden="1" customHeight="1" x14ac:dyDescent="0.2">
      <c r="A129" s="111"/>
      <c r="B129" s="113"/>
      <c r="C129" s="113"/>
      <c r="D129" s="184"/>
      <c r="E129" s="113"/>
      <c r="F129" s="113"/>
      <c r="G129" s="113"/>
      <c r="H129" s="113"/>
      <c r="I129" s="113"/>
      <c r="J129" s="113"/>
      <c r="K129" s="113"/>
      <c r="L129" s="113"/>
      <c r="M129" s="113"/>
      <c r="N129" s="113"/>
      <c r="O129" s="113"/>
      <c r="P129" s="113"/>
      <c r="Q129" s="113"/>
      <c r="R129" s="113"/>
      <c r="S129" s="113"/>
      <c r="T129" s="113"/>
      <c r="U129" s="113"/>
      <c r="V129" s="115"/>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row>
    <row r="130" spans="1:53" ht="27" hidden="1" customHeight="1" x14ac:dyDescent="0.2">
      <c r="A130" s="111"/>
      <c r="B130" s="113"/>
      <c r="C130" s="113"/>
      <c r="D130" s="184"/>
      <c r="E130" s="113"/>
      <c r="F130" s="113"/>
      <c r="G130" s="113"/>
      <c r="H130" s="113"/>
      <c r="I130" s="113"/>
      <c r="J130" s="113"/>
      <c r="K130" s="113"/>
      <c r="L130" s="113"/>
      <c r="M130" s="113"/>
      <c r="N130" s="113"/>
      <c r="O130" s="113"/>
      <c r="P130" s="113"/>
      <c r="Q130" s="113"/>
      <c r="R130" s="113"/>
      <c r="S130" s="113"/>
      <c r="T130" s="113"/>
      <c r="U130" s="113"/>
      <c r="V130" s="115"/>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row>
    <row r="131" spans="1:53" ht="27" hidden="1" customHeight="1" x14ac:dyDescent="0.2">
      <c r="A131" s="111"/>
      <c r="B131" s="113"/>
      <c r="C131" s="113"/>
      <c r="D131" s="184"/>
      <c r="E131" s="113"/>
      <c r="F131" s="113"/>
      <c r="G131" s="113"/>
      <c r="H131" s="113"/>
      <c r="I131" s="113"/>
      <c r="J131" s="113"/>
      <c r="K131" s="113"/>
      <c r="L131" s="113"/>
      <c r="M131" s="113"/>
      <c r="N131" s="113"/>
      <c r="O131" s="113"/>
      <c r="P131" s="113"/>
      <c r="Q131" s="113"/>
      <c r="R131" s="113"/>
      <c r="S131" s="113"/>
      <c r="T131" s="113"/>
      <c r="U131" s="113"/>
      <c r="V131" s="115"/>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row>
    <row r="132" spans="1:53" ht="27" hidden="1" customHeight="1" x14ac:dyDescent="0.2">
      <c r="A132" s="111"/>
      <c r="B132" s="113"/>
      <c r="C132" s="113"/>
      <c r="D132" s="184"/>
      <c r="E132" s="113"/>
      <c r="F132" s="113"/>
      <c r="G132" s="113"/>
      <c r="H132" s="113"/>
      <c r="I132" s="113"/>
      <c r="J132" s="113"/>
      <c r="K132" s="113"/>
      <c r="L132" s="113"/>
      <c r="M132" s="113"/>
      <c r="N132" s="113"/>
      <c r="O132" s="113"/>
      <c r="P132" s="113"/>
      <c r="Q132" s="113"/>
      <c r="R132" s="113"/>
      <c r="S132" s="113"/>
      <c r="T132" s="113"/>
      <c r="U132" s="113"/>
      <c r="V132" s="115"/>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row>
    <row r="133" spans="1:53" ht="27" hidden="1" customHeight="1" x14ac:dyDescent="0.2">
      <c r="A133" s="111"/>
      <c r="B133" s="113"/>
      <c r="C133" s="113"/>
      <c r="D133" s="184"/>
      <c r="E133" s="113"/>
      <c r="F133" s="113"/>
      <c r="G133" s="113"/>
      <c r="H133" s="113"/>
      <c r="I133" s="113"/>
      <c r="J133" s="113"/>
      <c r="K133" s="113"/>
      <c r="L133" s="113"/>
      <c r="M133" s="113"/>
      <c r="N133" s="113"/>
      <c r="O133" s="113"/>
      <c r="P133" s="113"/>
      <c r="Q133" s="113"/>
      <c r="R133" s="113"/>
      <c r="S133" s="113"/>
      <c r="T133" s="113"/>
      <c r="U133" s="113"/>
      <c r="V133" s="115"/>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row>
    <row r="134" spans="1:53" ht="27" hidden="1" customHeight="1" x14ac:dyDescent="0.2">
      <c r="A134" s="111"/>
      <c r="B134" s="113"/>
      <c r="C134" s="113"/>
      <c r="D134" s="184"/>
      <c r="E134" s="113"/>
      <c r="F134" s="113"/>
      <c r="G134" s="113"/>
      <c r="H134" s="113"/>
      <c r="I134" s="113"/>
      <c r="J134" s="113"/>
      <c r="K134" s="113"/>
      <c r="L134" s="113"/>
      <c r="M134" s="113"/>
      <c r="N134" s="113"/>
      <c r="O134" s="113"/>
      <c r="P134" s="113"/>
      <c r="Q134" s="113"/>
      <c r="R134" s="113"/>
      <c r="S134" s="113"/>
      <c r="T134" s="113"/>
      <c r="U134" s="113"/>
      <c r="V134" s="115"/>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row>
    <row r="135" spans="1:53" ht="27" hidden="1" customHeight="1" x14ac:dyDescent="0.2">
      <c r="A135" s="111"/>
      <c r="B135" s="113"/>
      <c r="C135" s="113"/>
      <c r="D135" s="184"/>
      <c r="E135" s="113"/>
      <c r="F135" s="113"/>
      <c r="G135" s="113"/>
      <c r="H135" s="113"/>
      <c r="I135" s="113"/>
      <c r="J135" s="113"/>
      <c r="K135" s="113"/>
      <c r="L135" s="113"/>
      <c r="M135" s="113"/>
      <c r="N135" s="113"/>
      <c r="O135" s="113"/>
      <c r="P135" s="113"/>
      <c r="Q135" s="113"/>
      <c r="R135" s="113"/>
      <c r="S135" s="113"/>
      <c r="T135" s="113"/>
      <c r="U135" s="113"/>
      <c r="V135" s="115"/>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row>
    <row r="136" spans="1:53" ht="27" hidden="1" customHeight="1" x14ac:dyDescent="0.2">
      <c r="A136" s="111"/>
      <c r="B136" s="113"/>
      <c r="C136" s="113"/>
      <c r="D136" s="184"/>
      <c r="E136" s="113"/>
      <c r="F136" s="113"/>
      <c r="G136" s="113"/>
      <c r="H136" s="113"/>
      <c r="I136" s="113"/>
      <c r="J136" s="113"/>
      <c r="K136" s="113"/>
      <c r="L136" s="113"/>
      <c r="M136" s="113"/>
      <c r="N136" s="113"/>
      <c r="O136" s="113"/>
      <c r="P136" s="113"/>
      <c r="Q136" s="113"/>
      <c r="R136" s="113"/>
      <c r="S136" s="113"/>
      <c r="T136" s="113"/>
      <c r="U136" s="113"/>
      <c r="V136" s="115"/>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row>
    <row r="137" spans="1:53" ht="27" hidden="1" customHeight="1" x14ac:dyDescent="0.2">
      <c r="A137" s="111"/>
      <c r="B137" s="113"/>
      <c r="C137" s="113"/>
      <c r="D137" s="184"/>
      <c r="E137" s="113"/>
      <c r="F137" s="113"/>
      <c r="G137" s="113"/>
      <c r="H137" s="113"/>
      <c r="I137" s="113"/>
      <c r="J137" s="113"/>
      <c r="K137" s="113"/>
      <c r="L137" s="113"/>
      <c r="M137" s="113"/>
      <c r="N137" s="113"/>
      <c r="O137" s="113"/>
      <c r="P137" s="113"/>
      <c r="Q137" s="113"/>
      <c r="R137" s="113"/>
      <c r="S137" s="113"/>
      <c r="T137" s="113"/>
      <c r="U137" s="113"/>
      <c r="V137" s="115"/>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row>
    <row r="138" spans="1:53" ht="27" hidden="1" customHeight="1" x14ac:dyDescent="0.2">
      <c r="A138" s="111"/>
      <c r="B138" s="113"/>
      <c r="C138" s="113"/>
      <c r="D138" s="184"/>
      <c r="E138" s="113"/>
      <c r="F138" s="113"/>
      <c r="G138" s="113"/>
      <c r="H138" s="113"/>
      <c r="I138" s="113"/>
      <c r="J138" s="113"/>
      <c r="K138" s="113"/>
      <c r="L138" s="113"/>
      <c r="M138" s="113"/>
      <c r="N138" s="113"/>
      <c r="O138" s="113"/>
      <c r="P138" s="113"/>
      <c r="Q138" s="113"/>
      <c r="R138" s="113"/>
      <c r="S138" s="113"/>
      <c r="T138" s="113"/>
      <c r="U138" s="113"/>
      <c r="V138" s="115"/>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row>
    <row r="139" spans="1:53" ht="27" hidden="1" customHeight="1" x14ac:dyDescent="0.2">
      <c r="A139" s="111"/>
      <c r="B139" s="113"/>
      <c r="C139" s="113"/>
      <c r="D139" s="184"/>
      <c r="E139" s="113"/>
      <c r="F139" s="113"/>
      <c r="G139" s="113"/>
      <c r="H139" s="113"/>
      <c r="I139" s="113"/>
      <c r="J139" s="113"/>
      <c r="K139" s="113"/>
      <c r="L139" s="113"/>
      <c r="M139" s="113"/>
      <c r="N139" s="113"/>
      <c r="O139" s="113"/>
      <c r="P139" s="113"/>
      <c r="Q139" s="113"/>
      <c r="R139" s="113"/>
      <c r="S139" s="113"/>
      <c r="T139" s="113"/>
      <c r="U139" s="113"/>
      <c r="V139" s="115"/>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row>
    <row r="140" spans="1:53" ht="27" hidden="1" customHeight="1" x14ac:dyDescent="0.2">
      <c r="A140" s="111"/>
      <c r="B140" s="113"/>
      <c r="C140" s="113"/>
      <c r="D140" s="184"/>
      <c r="E140" s="113"/>
      <c r="F140" s="113"/>
      <c r="G140" s="113"/>
      <c r="H140" s="113"/>
      <c r="I140" s="113"/>
      <c r="J140" s="113"/>
      <c r="K140" s="113"/>
      <c r="L140" s="113"/>
      <c r="M140" s="113"/>
      <c r="N140" s="113"/>
      <c r="O140" s="113"/>
      <c r="P140" s="113"/>
      <c r="Q140" s="113"/>
      <c r="R140" s="113"/>
      <c r="S140" s="113"/>
      <c r="T140" s="113"/>
      <c r="U140" s="113"/>
      <c r="V140" s="115"/>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row>
    <row r="141" spans="1:53" ht="27" hidden="1" customHeight="1" x14ac:dyDescent="0.2">
      <c r="A141" s="111"/>
      <c r="B141" s="113"/>
      <c r="C141" s="113"/>
      <c r="D141" s="184"/>
      <c r="E141" s="113"/>
      <c r="F141" s="113"/>
      <c r="G141" s="113"/>
      <c r="H141" s="113"/>
      <c r="I141" s="113"/>
      <c r="J141" s="113"/>
      <c r="K141" s="113"/>
      <c r="L141" s="113"/>
      <c r="M141" s="113"/>
      <c r="N141" s="113"/>
      <c r="O141" s="113"/>
      <c r="P141" s="113"/>
      <c r="Q141" s="113"/>
      <c r="R141" s="113"/>
      <c r="S141" s="113"/>
      <c r="T141" s="113"/>
      <c r="U141" s="113"/>
      <c r="V141" s="115"/>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row>
    <row r="142" spans="1:53" ht="27" hidden="1" customHeight="1" x14ac:dyDescent="0.2">
      <c r="A142" s="111"/>
      <c r="B142" s="113"/>
      <c r="C142" s="113"/>
      <c r="D142" s="184"/>
      <c r="E142" s="113"/>
      <c r="F142" s="113"/>
      <c r="G142" s="113"/>
      <c r="H142" s="113"/>
      <c r="I142" s="113"/>
      <c r="J142" s="113"/>
      <c r="K142" s="113"/>
      <c r="L142" s="113"/>
      <c r="M142" s="113"/>
      <c r="N142" s="113"/>
      <c r="O142" s="113"/>
      <c r="P142" s="113"/>
      <c r="Q142" s="113"/>
      <c r="R142" s="113"/>
      <c r="S142" s="113"/>
      <c r="T142" s="113"/>
      <c r="U142" s="113"/>
      <c r="V142" s="115"/>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row>
    <row r="143" spans="1:53" ht="27" hidden="1" customHeight="1" x14ac:dyDescent="0.2">
      <c r="A143" s="111"/>
      <c r="B143" s="113"/>
      <c r="C143" s="113"/>
      <c r="D143" s="184"/>
      <c r="E143" s="113"/>
      <c r="F143" s="113"/>
      <c r="G143" s="113"/>
      <c r="H143" s="113"/>
      <c r="I143" s="113"/>
      <c r="J143" s="113"/>
      <c r="K143" s="113"/>
      <c r="L143" s="113"/>
      <c r="M143" s="113"/>
      <c r="N143" s="113"/>
      <c r="O143" s="113"/>
      <c r="P143" s="113"/>
      <c r="Q143" s="113"/>
      <c r="R143" s="113"/>
      <c r="S143" s="113"/>
      <c r="T143" s="113"/>
      <c r="U143" s="113"/>
      <c r="V143" s="115"/>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row>
    <row r="144" spans="1:53" ht="27" hidden="1" customHeight="1" x14ac:dyDescent="0.2">
      <c r="A144" s="111"/>
      <c r="B144" s="113"/>
      <c r="C144" s="113"/>
      <c r="D144" s="184"/>
      <c r="E144" s="113"/>
      <c r="F144" s="113"/>
      <c r="G144" s="113"/>
      <c r="H144" s="113"/>
      <c r="I144" s="113"/>
      <c r="J144" s="113"/>
      <c r="K144" s="113"/>
      <c r="L144" s="113"/>
      <c r="M144" s="113"/>
      <c r="N144" s="113"/>
      <c r="O144" s="113"/>
      <c r="P144" s="113"/>
      <c r="Q144" s="113"/>
      <c r="R144" s="113"/>
      <c r="S144" s="113"/>
      <c r="T144" s="113"/>
      <c r="U144" s="113"/>
      <c r="V144" s="115"/>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row>
    <row r="145" spans="1:53" ht="27" hidden="1" customHeight="1" x14ac:dyDescent="0.2">
      <c r="A145" s="111"/>
      <c r="B145" s="113"/>
      <c r="C145" s="113"/>
      <c r="D145" s="184"/>
      <c r="E145" s="113"/>
      <c r="F145" s="113"/>
      <c r="G145" s="113"/>
      <c r="H145" s="113"/>
      <c r="I145" s="113"/>
      <c r="J145" s="113"/>
      <c r="K145" s="113"/>
      <c r="L145" s="113"/>
      <c r="M145" s="113"/>
      <c r="N145" s="113"/>
      <c r="O145" s="113"/>
      <c r="P145" s="113"/>
      <c r="Q145" s="113"/>
      <c r="R145" s="113"/>
      <c r="S145" s="113"/>
      <c r="T145" s="113"/>
      <c r="U145" s="113"/>
      <c r="V145" s="115"/>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row>
    <row r="146" spans="1:53" ht="27" hidden="1" customHeight="1" x14ac:dyDescent="0.2">
      <c r="A146" s="111"/>
      <c r="B146" s="113"/>
      <c r="C146" s="113"/>
      <c r="D146" s="184"/>
      <c r="E146" s="113"/>
      <c r="F146" s="113"/>
      <c r="G146" s="113"/>
      <c r="H146" s="113"/>
      <c r="I146" s="113"/>
      <c r="J146" s="113"/>
      <c r="K146" s="113"/>
      <c r="L146" s="113"/>
      <c r="M146" s="113"/>
      <c r="N146" s="113"/>
      <c r="O146" s="113"/>
      <c r="P146" s="113"/>
      <c r="Q146" s="113"/>
      <c r="R146" s="113"/>
      <c r="S146" s="113"/>
      <c r="T146" s="113"/>
      <c r="U146" s="113"/>
      <c r="V146" s="115"/>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row>
    <row r="147" spans="1:53" ht="27" hidden="1" customHeight="1" x14ac:dyDescent="0.2">
      <c r="A147" s="111"/>
      <c r="B147" s="113"/>
      <c r="C147" s="113"/>
      <c r="D147" s="184"/>
      <c r="E147" s="113"/>
      <c r="F147" s="113"/>
      <c r="G147" s="113"/>
      <c r="H147" s="113"/>
      <c r="I147" s="113"/>
      <c r="J147" s="113"/>
      <c r="K147" s="113"/>
      <c r="L147" s="113"/>
      <c r="M147" s="113"/>
      <c r="N147" s="113"/>
      <c r="O147" s="113"/>
      <c r="P147" s="113"/>
      <c r="Q147" s="113"/>
      <c r="R147" s="113"/>
      <c r="S147" s="113"/>
      <c r="T147" s="113"/>
      <c r="U147" s="113"/>
      <c r="V147" s="115"/>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row>
    <row r="148" spans="1:53" ht="24" hidden="1" customHeight="1" thickBot="1" x14ac:dyDescent="0.25">
      <c r="A148" s="111"/>
      <c r="B148" s="113"/>
      <c r="C148" s="113"/>
      <c r="D148" s="184"/>
      <c r="E148" s="113"/>
      <c r="F148" s="113"/>
      <c r="G148" s="113"/>
      <c r="H148" s="113"/>
      <c r="I148" s="113"/>
      <c r="J148" s="113"/>
      <c r="K148" s="113"/>
      <c r="L148" s="113"/>
      <c r="M148" s="113"/>
      <c r="N148" s="113"/>
      <c r="O148" s="113"/>
      <c r="P148" s="113"/>
      <c r="Q148" s="113"/>
      <c r="R148" s="113"/>
      <c r="S148" s="113"/>
      <c r="T148" s="113"/>
      <c r="U148" s="113"/>
      <c r="V148" s="115"/>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row>
    <row r="149" spans="1:53" ht="24" hidden="1" customHeight="1" x14ac:dyDescent="0.2">
      <c r="A149" s="111"/>
      <c r="B149" s="113"/>
      <c r="C149" s="113"/>
      <c r="D149" s="184"/>
      <c r="E149" s="113"/>
      <c r="F149" s="113"/>
      <c r="G149" s="113"/>
      <c r="H149" s="113"/>
      <c r="I149" s="113"/>
      <c r="J149" s="113"/>
      <c r="K149" s="113"/>
      <c r="L149" s="113"/>
      <c r="M149" s="113"/>
      <c r="N149" s="113"/>
      <c r="O149" s="113"/>
      <c r="P149" s="113"/>
      <c r="Q149" s="113"/>
      <c r="R149" s="113"/>
      <c r="S149" s="113"/>
      <c r="T149" s="113"/>
      <c r="U149" s="113"/>
      <c r="V149" s="115"/>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row>
    <row r="150" spans="1:53" ht="24" hidden="1" customHeight="1" x14ac:dyDescent="0.2">
      <c r="A150" s="111"/>
      <c r="B150" s="113"/>
      <c r="C150" s="113"/>
      <c r="D150" s="184"/>
      <c r="E150" s="113"/>
      <c r="F150" s="113"/>
      <c r="G150" s="113"/>
      <c r="H150" s="113"/>
      <c r="I150" s="113"/>
      <c r="J150" s="113"/>
      <c r="K150" s="113"/>
      <c r="L150" s="113"/>
      <c r="M150" s="113"/>
      <c r="N150" s="113"/>
      <c r="O150" s="113"/>
      <c r="P150" s="113"/>
      <c r="Q150" s="113"/>
      <c r="R150" s="113"/>
      <c r="S150" s="113"/>
      <c r="T150" s="113"/>
      <c r="U150" s="113"/>
      <c r="V150" s="115"/>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row>
    <row r="151" spans="1:53" s="194" customFormat="1" ht="24" hidden="1" customHeight="1" x14ac:dyDescent="0.2">
      <c r="A151" s="153"/>
      <c r="B151" s="113"/>
      <c r="C151" s="113"/>
      <c r="D151" s="184"/>
      <c r="E151" s="113"/>
      <c r="F151" s="113"/>
      <c r="G151" s="113"/>
      <c r="H151" s="113"/>
      <c r="I151" s="113"/>
      <c r="J151" s="113"/>
      <c r="K151" s="113"/>
      <c r="L151" s="113"/>
      <c r="M151" s="113"/>
      <c r="N151" s="113"/>
      <c r="O151" s="113"/>
      <c r="P151" s="113"/>
      <c r="Q151" s="113"/>
      <c r="R151" s="113"/>
      <c r="S151" s="113"/>
      <c r="T151" s="113"/>
      <c r="U151" s="113"/>
      <c r="V151" s="115"/>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row>
    <row r="152" spans="1:53" ht="24" hidden="1" customHeight="1" x14ac:dyDescent="0.2">
      <c r="A152" s="111"/>
      <c r="B152" s="113"/>
      <c r="C152" s="113"/>
      <c r="D152" s="184"/>
      <c r="E152" s="113"/>
      <c r="F152" s="113"/>
      <c r="G152" s="113"/>
      <c r="H152" s="113"/>
      <c r="I152" s="113"/>
      <c r="J152" s="113"/>
      <c r="K152" s="113"/>
      <c r="L152" s="113"/>
      <c r="M152" s="113"/>
      <c r="N152" s="113"/>
      <c r="O152" s="113"/>
      <c r="P152" s="113"/>
      <c r="Q152" s="113"/>
      <c r="R152" s="113"/>
      <c r="S152" s="113"/>
      <c r="T152" s="113"/>
      <c r="U152" s="113"/>
      <c r="V152" s="115"/>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row>
    <row r="153" spans="1:53" ht="24" hidden="1" customHeight="1" thickBot="1" x14ac:dyDescent="0.25">
      <c r="A153" s="111"/>
      <c r="B153" s="113"/>
      <c r="C153" s="113"/>
      <c r="D153" s="184"/>
      <c r="E153" s="113"/>
      <c r="F153" s="113"/>
      <c r="G153" s="113"/>
      <c r="H153" s="113"/>
      <c r="I153" s="113"/>
      <c r="J153" s="113"/>
      <c r="K153" s="113"/>
      <c r="L153" s="113"/>
      <c r="M153" s="113"/>
      <c r="N153" s="113"/>
      <c r="O153" s="113"/>
      <c r="P153" s="113"/>
      <c r="Q153" s="113"/>
      <c r="R153" s="113"/>
      <c r="S153" s="113"/>
      <c r="T153" s="113"/>
      <c r="U153" s="113"/>
      <c r="V153" s="115"/>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row>
    <row r="154" spans="1:53" ht="24" hidden="1" customHeight="1" x14ac:dyDescent="0.2">
      <c r="A154" s="111"/>
      <c r="B154" s="113"/>
      <c r="C154" s="113"/>
      <c r="D154" s="184"/>
      <c r="E154" s="113"/>
      <c r="F154" s="113"/>
      <c r="G154" s="113"/>
      <c r="H154" s="113"/>
      <c r="I154" s="113"/>
      <c r="J154" s="113"/>
      <c r="K154" s="113"/>
      <c r="L154" s="113"/>
      <c r="M154" s="113"/>
      <c r="N154" s="113"/>
      <c r="O154" s="113"/>
      <c r="P154" s="113"/>
      <c r="Q154" s="113"/>
      <c r="R154" s="113"/>
      <c r="S154" s="113"/>
      <c r="T154" s="113"/>
      <c r="U154" s="113"/>
      <c r="V154" s="115"/>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row>
    <row r="155" spans="1:53" ht="24" hidden="1" customHeight="1" x14ac:dyDescent="0.2">
      <c r="A155" s="111"/>
      <c r="B155" s="113"/>
      <c r="C155" s="113"/>
      <c r="D155" s="184"/>
      <c r="E155" s="113"/>
      <c r="F155" s="113"/>
      <c r="G155" s="113"/>
      <c r="H155" s="113"/>
      <c r="I155" s="113"/>
      <c r="J155" s="113"/>
      <c r="K155" s="113"/>
      <c r="L155" s="113"/>
      <c r="M155" s="113"/>
      <c r="N155" s="113"/>
      <c r="O155" s="113"/>
      <c r="P155" s="113"/>
      <c r="Q155" s="113"/>
      <c r="R155" s="113"/>
      <c r="S155" s="113"/>
      <c r="T155" s="113"/>
      <c r="U155" s="113"/>
      <c r="V155" s="115"/>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row>
    <row r="156" spans="1:53" ht="24" hidden="1" customHeight="1" x14ac:dyDescent="0.2">
      <c r="A156" s="111"/>
      <c r="B156" s="113"/>
      <c r="C156" s="113"/>
      <c r="D156" s="184"/>
      <c r="E156" s="113"/>
      <c r="F156" s="113"/>
      <c r="G156" s="113"/>
      <c r="H156" s="113"/>
      <c r="I156" s="113"/>
      <c r="J156" s="113"/>
      <c r="K156" s="113"/>
      <c r="L156" s="113"/>
      <c r="M156" s="113"/>
      <c r="N156" s="113"/>
      <c r="O156" s="113"/>
      <c r="P156" s="113"/>
      <c r="Q156" s="113"/>
      <c r="R156" s="113"/>
      <c r="S156" s="113"/>
      <c r="T156" s="113"/>
      <c r="U156" s="113"/>
      <c r="V156" s="115"/>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row>
    <row r="157" spans="1:53" ht="24" hidden="1" customHeight="1" x14ac:dyDescent="0.2">
      <c r="A157" s="111"/>
      <c r="B157" s="113"/>
      <c r="C157" s="113"/>
      <c r="D157" s="184"/>
      <c r="E157" s="113"/>
      <c r="F157" s="113"/>
      <c r="G157" s="113"/>
      <c r="H157" s="113"/>
      <c r="I157" s="113"/>
      <c r="J157" s="113"/>
      <c r="K157" s="113"/>
      <c r="L157" s="113"/>
      <c r="M157" s="113"/>
      <c r="N157" s="113"/>
      <c r="O157" s="113"/>
      <c r="P157" s="113"/>
      <c r="Q157" s="113"/>
      <c r="R157" s="113"/>
      <c r="S157" s="113"/>
      <c r="T157" s="113"/>
      <c r="U157" s="113"/>
      <c r="V157" s="115"/>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row>
    <row r="158" spans="1:53" ht="24" hidden="1" customHeight="1" x14ac:dyDescent="0.2">
      <c r="A158" s="111"/>
      <c r="B158" s="113"/>
      <c r="C158" s="113"/>
      <c r="D158" s="184"/>
      <c r="E158" s="113"/>
      <c r="F158" s="113"/>
      <c r="G158" s="113"/>
      <c r="H158" s="113"/>
      <c r="I158" s="113"/>
      <c r="J158" s="113"/>
      <c r="K158" s="113"/>
      <c r="L158" s="113"/>
      <c r="M158" s="113"/>
      <c r="N158" s="113"/>
      <c r="O158" s="113"/>
      <c r="P158" s="113"/>
      <c r="Q158" s="113"/>
      <c r="R158" s="113"/>
      <c r="S158" s="113"/>
      <c r="T158" s="113"/>
      <c r="U158" s="113"/>
      <c r="V158" s="115"/>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row>
    <row r="159" spans="1:53" ht="24" hidden="1" customHeight="1" x14ac:dyDescent="0.2">
      <c r="A159" s="111"/>
      <c r="B159" s="113"/>
      <c r="C159" s="113"/>
      <c r="D159" s="184"/>
      <c r="E159" s="113"/>
      <c r="F159" s="113"/>
      <c r="G159" s="113"/>
      <c r="H159" s="113"/>
      <c r="I159" s="113"/>
      <c r="J159" s="113"/>
      <c r="K159" s="113"/>
      <c r="L159" s="113"/>
      <c r="M159" s="113"/>
      <c r="N159" s="113"/>
      <c r="O159" s="113"/>
      <c r="P159" s="113"/>
      <c r="Q159" s="113"/>
      <c r="R159" s="113"/>
      <c r="S159" s="113"/>
      <c r="T159" s="113"/>
      <c r="U159" s="113"/>
      <c r="V159" s="115"/>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row>
    <row r="160" spans="1:53" ht="24" hidden="1" customHeight="1" x14ac:dyDescent="0.2">
      <c r="A160" s="111"/>
      <c r="B160" s="113"/>
      <c r="C160" s="113"/>
      <c r="D160" s="184"/>
      <c r="E160" s="113"/>
      <c r="F160" s="113"/>
      <c r="G160" s="113"/>
      <c r="H160" s="113"/>
      <c r="I160" s="113"/>
      <c r="J160" s="113"/>
      <c r="K160" s="113"/>
      <c r="L160" s="113"/>
      <c r="M160" s="113"/>
      <c r="N160" s="113"/>
      <c r="O160" s="113"/>
      <c r="P160" s="113"/>
      <c r="Q160" s="113"/>
      <c r="R160" s="113"/>
      <c r="S160" s="113"/>
      <c r="T160" s="113"/>
      <c r="U160" s="113"/>
      <c r="V160" s="115"/>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row>
    <row r="161" spans="1:53" ht="24" hidden="1" customHeight="1" x14ac:dyDescent="0.2">
      <c r="A161" s="111"/>
      <c r="B161" s="113"/>
      <c r="C161" s="113"/>
      <c r="D161" s="184"/>
      <c r="E161" s="113"/>
      <c r="F161" s="113"/>
      <c r="G161" s="113"/>
      <c r="H161" s="113"/>
      <c r="I161" s="113"/>
      <c r="J161" s="113"/>
      <c r="K161" s="113"/>
      <c r="L161" s="113"/>
      <c r="M161" s="113"/>
      <c r="N161" s="113"/>
      <c r="O161" s="113"/>
      <c r="P161" s="113"/>
      <c r="Q161" s="113"/>
      <c r="R161" s="113"/>
      <c r="S161" s="113"/>
      <c r="T161" s="113"/>
      <c r="U161" s="113"/>
      <c r="V161" s="115"/>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row>
    <row r="162" spans="1:53" ht="24" hidden="1" customHeight="1" thickBot="1" x14ac:dyDescent="0.25">
      <c r="A162" s="111"/>
      <c r="B162" s="113"/>
      <c r="C162" s="113"/>
      <c r="D162" s="184"/>
      <c r="E162" s="113"/>
      <c r="F162" s="113"/>
      <c r="G162" s="113"/>
      <c r="H162" s="113"/>
      <c r="I162" s="113"/>
      <c r="J162" s="113"/>
      <c r="K162" s="113"/>
      <c r="L162" s="113"/>
      <c r="M162" s="113"/>
      <c r="N162" s="113"/>
      <c r="O162" s="113"/>
      <c r="P162" s="113"/>
      <c r="Q162" s="113"/>
      <c r="R162" s="113"/>
      <c r="S162" s="113"/>
      <c r="T162" s="113"/>
      <c r="U162" s="113"/>
      <c r="V162" s="115"/>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row>
    <row r="163" spans="1:53" ht="13.5" hidden="1" customHeight="1" x14ac:dyDescent="0.2">
      <c r="A163" s="111"/>
      <c r="B163" s="113"/>
      <c r="C163" s="113"/>
      <c r="D163" s="184"/>
      <c r="E163" s="113"/>
      <c r="F163" s="113"/>
      <c r="G163" s="113"/>
      <c r="H163" s="113"/>
      <c r="I163" s="113"/>
      <c r="J163" s="113"/>
      <c r="K163" s="113"/>
      <c r="L163" s="113"/>
      <c r="M163" s="113"/>
      <c r="N163" s="113"/>
      <c r="O163" s="113"/>
      <c r="P163" s="113"/>
      <c r="Q163" s="113"/>
      <c r="R163" s="113"/>
      <c r="S163" s="113"/>
      <c r="T163" s="113"/>
      <c r="U163" s="113"/>
      <c r="V163" s="115"/>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row>
    <row r="164" spans="1:53" ht="13.5" hidden="1" customHeight="1" x14ac:dyDescent="0.2">
      <c r="A164" s="111"/>
      <c r="B164" s="113"/>
      <c r="C164" s="113"/>
      <c r="D164" s="184"/>
      <c r="E164" s="113"/>
      <c r="F164" s="113"/>
      <c r="G164" s="113"/>
      <c r="H164" s="113"/>
      <c r="I164" s="113"/>
      <c r="J164" s="113"/>
      <c r="K164" s="113"/>
      <c r="L164" s="113"/>
      <c r="M164" s="113"/>
      <c r="N164" s="113"/>
      <c r="O164" s="113"/>
      <c r="P164" s="113"/>
      <c r="Q164" s="113"/>
      <c r="R164" s="113"/>
      <c r="S164" s="113"/>
      <c r="T164" s="113"/>
      <c r="U164" s="113"/>
      <c r="V164" s="115"/>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row>
    <row r="165" spans="1:53" ht="13.5" hidden="1" customHeight="1" x14ac:dyDescent="0.2">
      <c r="A165" s="111"/>
      <c r="B165" s="113"/>
      <c r="C165" s="113"/>
      <c r="D165" s="184"/>
      <c r="E165" s="113"/>
      <c r="F165" s="113"/>
      <c r="G165" s="113"/>
      <c r="H165" s="113"/>
      <c r="I165" s="113"/>
      <c r="J165" s="113"/>
      <c r="K165" s="113"/>
      <c r="L165" s="113"/>
      <c r="M165" s="113"/>
      <c r="N165" s="113"/>
      <c r="O165" s="113"/>
      <c r="P165" s="113"/>
      <c r="Q165" s="113"/>
      <c r="R165" s="113"/>
      <c r="S165" s="113"/>
      <c r="T165" s="113"/>
      <c r="U165" s="113"/>
      <c r="V165" s="115"/>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row>
    <row r="166" spans="1:53" x14ac:dyDescent="0.2">
      <c r="B166" s="113"/>
      <c r="C166" s="113"/>
      <c r="D166" s="184"/>
      <c r="E166" s="113"/>
      <c r="F166" s="113"/>
      <c r="G166" s="113"/>
      <c r="H166" s="113"/>
      <c r="I166" s="113"/>
      <c r="J166" s="113"/>
      <c r="K166" s="113"/>
      <c r="L166" s="113"/>
      <c r="M166" s="113"/>
      <c r="N166" s="113"/>
      <c r="O166" s="113"/>
      <c r="P166" s="113"/>
      <c r="Q166" s="113"/>
      <c r="R166" s="113"/>
      <c r="S166" s="113"/>
      <c r="T166" s="113"/>
      <c r="U166" s="113"/>
      <c r="V166" s="115"/>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row>
    <row r="167" spans="1:53" x14ac:dyDescent="0.2">
      <c r="B167" s="113"/>
      <c r="C167" s="113"/>
      <c r="D167" s="184"/>
      <c r="E167" s="113"/>
      <c r="F167" s="113"/>
      <c r="G167" s="113"/>
      <c r="H167" s="113"/>
      <c r="I167" s="113"/>
      <c r="J167" s="113"/>
      <c r="K167" s="113"/>
      <c r="L167" s="113"/>
      <c r="M167" s="113"/>
      <c r="N167" s="113"/>
      <c r="O167" s="113"/>
      <c r="P167" s="113"/>
      <c r="Q167" s="113"/>
      <c r="R167" s="113"/>
      <c r="S167" s="113"/>
      <c r="T167" s="113"/>
      <c r="U167" s="113"/>
      <c r="V167" s="115"/>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row>
    <row r="168" spans="1:53" x14ac:dyDescent="0.2">
      <c r="B168" s="113"/>
      <c r="C168" s="113"/>
      <c r="D168" s="184"/>
      <c r="E168" s="113"/>
      <c r="F168" s="113"/>
      <c r="G168" s="113"/>
      <c r="H168" s="113"/>
      <c r="I168" s="113"/>
      <c r="J168" s="113"/>
      <c r="K168" s="113"/>
      <c r="L168" s="113"/>
      <c r="M168" s="113"/>
      <c r="N168" s="113"/>
      <c r="O168" s="113"/>
      <c r="P168" s="113"/>
      <c r="Q168" s="113"/>
      <c r="R168" s="113"/>
      <c r="S168" s="113"/>
      <c r="T168" s="113"/>
      <c r="U168" s="113"/>
      <c r="V168" s="115"/>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row>
    <row r="169" spans="1:53" x14ac:dyDescent="0.2">
      <c r="B169" s="113"/>
      <c r="C169" s="113"/>
      <c r="D169" s="184"/>
      <c r="E169" s="113"/>
      <c r="F169" s="113"/>
      <c r="G169" s="113"/>
      <c r="H169" s="113"/>
      <c r="I169" s="113"/>
      <c r="J169" s="113"/>
      <c r="K169" s="113"/>
      <c r="L169" s="113"/>
      <c r="M169" s="113"/>
      <c r="N169" s="113"/>
      <c r="O169" s="113"/>
      <c r="P169" s="113"/>
      <c r="Q169" s="113"/>
      <c r="R169" s="113"/>
      <c r="S169" s="113"/>
      <c r="T169" s="113"/>
      <c r="U169" s="113"/>
      <c r="V169" s="115"/>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row>
    <row r="170" spans="1:53" x14ac:dyDescent="0.2">
      <c r="B170" s="113"/>
      <c r="C170" s="113"/>
      <c r="D170" s="184"/>
      <c r="E170" s="113"/>
      <c r="F170" s="113"/>
      <c r="G170" s="113"/>
      <c r="H170" s="113"/>
      <c r="I170" s="113"/>
      <c r="J170" s="113"/>
      <c r="K170" s="113"/>
      <c r="L170" s="113"/>
      <c r="M170" s="113"/>
      <c r="N170" s="113"/>
      <c r="O170" s="113"/>
      <c r="P170" s="113"/>
      <c r="Q170" s="113"/>
      <c r="R170" s="113"/>
      <c r="S170" s="113"/>
      <c r="T170" s="113"/>
      <c r="U170" s="113"/>
      <c r="V170" s="115"/>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row>
  </sheetData>
  <sheetProtection formatRows="0"/>
  <dataConsolidate/>
  <mergeCells count="71">
    <mergeCell ref="C111:T117"/>
    <mergeCell ref="F40:U40"/>
    <mergeCell ref="F41:U41"/>
    <mergeCell ref="F42:U42"/>
    <mergeCell ref="F43:U43"/>
    <mergeCell ref="F44:U44"/>
    <mergeCell ref="B45:N45"/>
    <mergeCell ref="B46:O46"/>
    <mergeCell ref="B48:C48"/>
    <mergeCell ref="B52:U52"/>
    <mergeCell ref="B108:T108"/>
    <mergeCell ref="Q2:U2"/>
    <mergeCell ref="B3:C3"/>
    <mergeCell ref="D3:F3"/>
    <mergeCell ref="G3:H3"/>
    <mergeCell ref="I3:P3"/>
    <mergeCell ref="B5:C5"/>
    <mergeCell ref="D5:G5"/>
    <mergeCell ref="I5:L5"/>
    <mergeCell ref="B6:C6"/>
    <mergeCell ref="B4:C4"/>
    <mergeCell ref="D4:U4"/>
    <mergeCell ref="O6:U6"/>
    <mergeCell ref="E6:J6"/>
    <mergeCell ref="K6:M6"/>
    <mergeCell ref="O7:T7"/>
    <mergeCell ref="E7:I7"/>
    <mergeCell ref="L7:M7"/>
    <mergeCell ref="T9:U9"/>
    <mergeCell ref="B11:B13"/>
    <mergeCell ref="C11:C13"/>
    <mergeCell ref="D9:E9"/>
    <mergeCell ref="F9:G9"/>
    <mergeCell ref="H9:J9"/>
    <mergeCell ref="N9:O9"/>
    <mergeCell ref="P9:Q9"/>
    <mergeCell ref="R9:S9"/>
    <mergeCell ref="D11:D13"/>
    <mergeCell ref="E11:E13"/>
    <mergeCell ref="F11:U13"/>
    <mergeCell ref="V11:V13"/>
    <mergeCell ref="F14:U14"/>
    <mergeCell ref="F15:U15"/>
    <mergeCell ref="F16:U16"/>
    <mergeCell ref="F17:U17"/>
    <mergeCell ref="F18:U18"/>
    <mergeCell ref="F19:U19"/>
    <mergeCell ref="F20:U20"/>
    <mergeCell ref="F21:U21"/>
    <mergeCell ref="F22:U22"/>
    <mergeCell ref="F23:U23"/>
    <mergeCell ref="F24:U24"/>
    <mergeCell ref="F25:U25"/>
    <mergeCell ref="F26:U26"/>
    <mergeCell ref="F27:U27"/>
    <mergeCell ref="F28:U28"/>
    <mergeCell ref="F29:U29"/>
    <mergeCell ref="F30:U30"/>
    <mergeCell ref="F31:U31"/>
    <mergeCell ref="F32:U32"/>
    <mergeCell ref="F33:U33"/>
    <mergeCell ref="F34:U34"/>
    <mergeCell ref="F35:U35"/>
    <mergeCell ref="F36:U36"/>
    <mergeCell ref="F37:U37"/>
    <mergeCell ref="F38:U38"/>
    <mergeCell ref="F39:U39"/>
    <mergeCell ref="C55:T61"/>
    <mergeCell ref="C68:T103"/>
    <mergeCell ref="B107:U107"/>
    <mergeCell ref="B65:U65"/>
  </mergeCells>
  <phoneticPr fontId="13"/>
  <conditionalFormatting sqref="B14:B44">
    <cfRule type="expression" dxfId="104" priority="1">
      <formula>AND(OR(C14="休日",C14="祝祭日"),TEXT(B14,"aaa")="日")</formula>
    </cfRule>
    <cfRule type="expression" dxfId="103" priority="2">
      <formula>AND(C14="祝祭日",TEXT(B14,"aaa")="月")</formula>
    </cfRule>
    <cfRule type="expression" dxfId="102" priority="3">
      <formula>AND(C14="特別休日",TEXT(B14,"aaa")="月")</formula>
    </cfRule>
    <cfRule type="expression" dxfId="101" priority="4">
      <formula>AND(C14="祝祭日",TEXT(B14,"aaa")="火")</formula>
    </cfRule>
    <cfRule type="expression" dxfId="100" priority="5">
      <formula>AND(C14="特別休日",TEXT(B14,"aaa")="火")</formula>
    </cfRule>
    <cfRule type="expression" dxfId="99" priority="6">
      <formula>AND(C14="祝祭日",TEXT(B14,"aaa")="水")</formula>
    </cfRule>
    <cfRule type="expression" dxfId="98" priority="7">
      <formula>AND(C14="特別休日",TEXT(B14,"aaa")="水")</formula>
    </cfRule>
    <cfRule type="expression" dxfId="97" priority="8">
      <formula>AND(C14="祝祭日",TEXT(B14,"aaa")="木")</formula>
    </cfRule>
    <cfRule type="expression" dxfId="96" priority="9">
      <formula>AND(C14="特別休日",TEXT(B14,"aaa")="木")</formula>
    </cfRule>
    <cfRule type="expression" dxfId="95" priority="10">
      <formula>AND(C14="祝祭日",TEXT(B14,"aaa")="金")</formula>
    </cfRule>
    <cfRule type="expression" dxfId="94" priority="11">
      <formula>AND(C14="特別休日",TEXT(B14,"aaa")="金")</formula>
    </cfRule>
    <cfRule type="expression" dxfId="93" priority="12">
      <formula>AND(C14="祝祭日",TEXT(B14,"aaa")="土")</formula>
    </cfRule>
    <cfRule type="expression" dxfId="92" priority="13">
      <formula>AND(C14="休日",TEXT(B14,"aaa")="土")</formula>
    </cfRule>
  </conditionalFormatting>
  <conditionalFormatting sqref="D14:F44">
    <cfRule type="expression" dxfId="91" priority="15" stopIfTrue="1">
      <formula>OR($C14="休み",$C14="欠勤",TRIM($C14=""))</formula>
    </cfRule>
    <cfRule type="expression" dxfId="90" priority="16" stopIfTrue="1">
      <formula>OR($C14="休み",$C14="欠勤",TRIM($C14=""))</formula>
    </cfRule>
  </conditionalFormatting>
  <conditionalFormatting sqref="E14:F44">
    <cfRule type="expression" dxfId="89" priority="14" stopIfTrue="1">
      <formula>$C14="年休"</formula>
    </cfRule>
  </conditionalFormatting>
  <conditionalFormatting sqref="F14:F44">
    <cfRule type="expression" dxfId="88" priority="17" stopIfTrue="1">
      <formula>AND(OR($D14:$E14&lt;&gt;""),$F14="",$C14="勤務")</formula>
    </cfRule>
  </conditionalFormatting>
  <dataValidations xWindow="346" yWindow="375" count="7">
    <dataValidation type="list" allowBlank="1" showInputMessage="1" showErrorMessage="1" promptTitle="日毎に、勤務区分を選択してください" prompt="①勤務区分を、プルダウンリストから選択してください。（セル右上の下向きの矢印をクリックすると「リスト」が表示されます。）_x000d__x000a_" sqref="C14:C44" xr:uid="{033B495C-CA8E-45B5-997F-47724A33289D}">
      <formula1>"勤務,年休,欠勤,休み,,"</formula1>
    </dataValidation>
    <dataValidation type="list" allowBlank="1" showInputMessage="1" showErrorMessage="1" sqref="P9:Q9" xr:uid="{543610EE-F0D7-43A3-B888-6A32A81B3A73}">
      <formula1>"時間,率"</formula1>
    </dataValidation>
    <dataValidation type="list" allowBlank="1" showInputMessage="1" showErrorMessage="1" errorTitle="選択エラー" error="リストから選択して下さい" promptTitle="所定労働時間外の賃金等の支払いを受けていますか。" prompt="[有]/[無]から、選んでください。割増手当の有無にかかわらず賃金の支払いを受けている場合には「有」を選択してください。" sqref="T9:U9" xr:uid="{14DFAB61-D766-4A24-ACF1-3D57BF3F9EA0}">
      <formula1>"有,無"</formula1>
    </dataValidation>
    <dataValidation imeMode="disabled" allowBlank="1" showErrorMessage="1" promptTitle="■委託業務に従事した時間帯を入力してください" prompt="①従事した時間帯を「時間内従事時間数」及び「時間外従事時間数」に記入してください。_x000d__x000a__x000d__x000a_②従事時間数を入力する時は、時間入力の後ろに「：」コロンをつけてください。_x000d__x000a__x000d__x000a_③記入時間が、出勤簿等と整合していることを確認してください。" sqref="D14:E44" xr:uid="{2EE065F8-D70C-47FF-A0E6-A101F10806C8}"/>
    <dataValidation allowBlank="1" showErrorMessage="1" prompt="改行する時は、_x000d__x000a_【ALT】キー と_x000d__x000a_【Enter】キー を_x000d__x000a_同時に押してください。_x000d__x000a_入力できる最大文字数は_x000d__x000a_全角で60文字x7行です。" sqref="C54:T62 C110:T118" xr:uid="{9C1A1F4E-E0F6-43FE-A809-69FF0126627E}"/>
    <dataValidation allowBlank="1" showErrorMessage="1" prompt="改行する時は、_x000d__x000a_【ALT】キー と_x000d__x000a_【Enter】キー を_x000d__x000a_同時に押してください。_x000d__x000a_入力できる最大文字数は_x000d__x000a_全角で60文字x40行です。" sqref="C67:T104" xr:uid="{EE3D896D-0FE7-4AEB-91EB-BDAABF45A906}"/>
    <dataValidation allowBlank="1" showErrorMessage="1" promptTitle="■従事した委託業務の内容を入力してください。" prompt="(入力上の注意）_x000d__x000a_①記入の際、内容を｢○○実験」や「○○学会出席」だけではなく、委託研究との関係が具体的にイメージできるような内容を書き加えてください。_x000d__x000a__x000d__x000a_②記入した内容が、「出勤簿」、「実験メモ」又は「出張/業務報告書」等の内容・事実関係と整合していることを確認してください。" sqref="F14:U44" xr:uid="{5C9BDC31-9CCD-4E6C-86A2-F9B70618466E}"/>
  </dataValidations>
  <printOptions verticalCentered="1"/>
  <pageMargins left="0.78740157480314965" right="0.19685039370078741" top="0.47244094488188981" bottom="0.39370078740157483" header="0.19685039370078741"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52</vt:i4>
      </vt:variant>
    </vt:vector>
  </HeadingPairs>
  <TitlesOfParts>
    <vt:vector size="66" baseType="lpstr">
      <vt:lpstr>工数集計表</vt:lpstr>
      <vt:lpstr>労働時間明細書</vt: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lpstr>Original!Print_Area</vt:lpstr>
      <vt:lpstr>工数集計表!Print_Area</vt:lpstr>
      <vt:lpstr>労働時間明細書!Print_Area</vt:lpstr>
      <vt:lpstr>'１０月'!勤務パターン</vt:lpstr>
      <vt:lpstr>'１１月'!勤務パターン</vt:lpstr>
      <vt:lpstr>'１２月'!勤務パターン</vt:lpstr>
      <vt:lpstr>'１月'!勤務パターン</vt:lpstr>
      <vt:lpstr>'２月'!勤務パターン</vt:lpstr>
      <vt:lpstr>'３月'!勤務パターン</vt:lpstr>
      <vt:lpstr>'５月'!勤務パターン</vt:lpstr>
      <vt:lpstr>'６月'!勤務パターン</vt:lpstr>
      <vt:lpstr>'７月'!勤務パターン</vt:lpstr>
      <vt:lpstr>'８月'!勤務パターン</vt:lpstr>
      <vt:lpstr>'９月'!勤務パターン</vt:lpstr>
      <vt:lpstr>'１０月'!月報</vt:lpstr>
      <vt:lpstr>'１１月'!月報</vt:lpstr>
      <vt:lpstr>'１２月'!月報</vt:lpstr>
      <vt:lpstr>'１月'!月報</vt:lpstr>
      <vt:lpstr>'２月'!月報</vt:lpstr>
      <vt:lpstr>'３月'!月報</vt:lpstr>
      <vt:lpstr>'４月'!月報</vt:lpstr>
      <vt:lpstr>'５月'!月報</vt:lpstr>
      <vt:lpstr>'６月'!月報</vt:lpstr>
      <vt:lpstr>'７月'!月報</vt:lpstr>
      <vt:lpstr>'８月'!月報</vt:lpstr>
      <vt:lpstr>'９月'!月報</vt:lpstr>
      <vt:lpstr>固有休日1</vt:lpstr>
      <vt:lpstr>'１０月'!時間・日報</vt:lpstr>
      <vt:lpstr>'１１月'!時間・日報</vt:lpstr>
      <vt:lpstr>'１２月'!時間・日報</vt:lpstr>
      <vt:lpstr>'１月'!時間・日報</vt:lpstr>
      <vt:lpstr>'２月'!時間・日報</vt:lpstr>
      <vt:lpstr>'３月'!時間・日報</vt:lpstr>
      <vt:lpstr>'４月'!時間・日報</vt:lpstr>
      <vt:lpstr>'５月'!時間・日報</vt:lpstr>
      <vt:lpstr>'６月'!時間・日報</vt:lpstr>
      <vt:lpstr>'７月'!時間・日報</vt:lpstr>
      <vt:lpstr>'８月'!時間・日報</vt:lpstr>
      <vt:lpstr>'９月'!時間・日報</vt:lpstr>
      <vt:lpstr>祝祭日リスト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h.moto</dc:creator>
  <cp:lastModifiedBy>厨 義典</cp:lastModifiedBy>
  <cp:lastPrinted>2026-04-07T00:42:12Z</cp:lastPrinted>
  <dcterms:created xsi:type="dcterms:W3CDTF">2012-05-31T15:37:12Z</dcterms:created>
  <dcterms:modified xsi:type="dcterms:W3CDTF">2026-04-07T06:27:31Z</dcterms:modified>
</cp:coreProperties>
</file>